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802546\Documents\Intell\"/>
    </mc:Choice>
  </mc:AlternateContent>
  <xr:revisionPtr revIDLastSave="0" documentId="13_ncr:1_{32E93FDE-D7E2-468E-B10D-5CF4BC6566B0}" xr6:coauthVersionLast="47" xr6:coauthVersionMax="47" xr10:uidLastSave="{00000000-0000-0000-0000-000000000000}"/>
  <bookViews>
    <workbookView xWindow="-28920" yWindow="-120" windowWidth="29040" windowHeight="15840" xr2:uid="{2D10E3BE-AC50-489B-A0E2-079A9C451B2D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1" l="1"/>
  <c r="M25" i="1"/>
  <c r="M26" i="1"/>
  <c r="M27" i="1"/>
  <c r="M28" i="1"/>
  <c r="M23" i="1"/>
  <c r="M18" i="1"/>
  <c r="M19" i="1"/>
  <c r="M20" i="1"/>
  <c r="M21" i="1"/>
  <c r="M17" i="1"/>
  <c r="M15" i="1"/>
  <c r="M4" i="1"/>
  <c r="M5" i="1"/>
  <c r="M6" i="1"/>
  <c r="M7" i="1"/>
  <c r="M8" i="1"/>
  <c r="M9" i="1"/>
  <c r="M10" i="1"/>
  <c r="M11" i="1"/>
  <c r="M12" i="1"/>
  <c r="M13" i="1"/>
  <c r="M14" i="1"/>
  <c r="M3" i="1"/>
  <c r="F24" i="1"/>
  <c r="F25" i="1"/>
  <c r="F26" i="1"/>
  <c r="F27" i="1"/>
  <c r="F28" i="1"/>
  <c r="F23" i="1"/>
  <c r="F18" i="1"/>
  <c r="F19" i="1"/>
  <c r="F20" i="1"/>
  <c r="F21" i="1"/>
  <c r="F17" i="1"/>
  <c r="F4" i="1"/>
  <c r="F5" i="1"/>
  <c r="F6" i="1"/>
  <c r="F7" i="1"/>
  <c r="F8" i="1"/>
  <c r="F9" i="1"/>
  <c r="F10" i="1"/>
  <c r="F11" i="1"/>
  <c r="F12" i="1"/>
  <c r="F13" i="1"/>
  <c r="F14" i="1"/>
  <c r="F15" i="1"/>
  <c r="F3" i="1"/>
  <c r="F16" i="1"/>
  <c r="F22" i="1"/>
  <c r="G18" i="1" l="1"/>
  <c r="G17" i="1"/>
  <c r="G3" i="1"/>
  <c r="G14" i="1"/>
  <c r="G12" i="1"/>
  <c r="G10" i="1"/>
  <c r="G8" i="1"/>
  <c r="G6" i="1"/>
  <c r="G4" i="1"/>
  <c r="G27" i="1"/>
  <c r="G25" i="1"/>
  <c r="G23" i="1"/>
  <c r="G20" i="1"/>
  <c r="G15" i="1"/>
  <c r="G13" i="1"/>
  <c r="G11" i="1"/>
  <c r="G9" i="1"/>
  <c r="G7" i="1"/>
  <c r="G5" i="1"/>
  <c r="G28" i="1"/>
  <c r="G26" i="1"/>
  <c r="G24" i="1"/>
  <c r="G21" i="1"/>
  <c r="G19" i="1"/>
</calcChain>
</file>

<file path=xl/sharedStrings.xml><?xml version="1.0" encoding="utf-8"?>
<sst xmlns="http://schemas.openxmlformats.org/spreadsheetml/2006/main" count="86" uniqueCount="40">
  <si>
    <t>Currency</t>
  </si>
  <si>
    <t>AU</t>
  </si>
  <si>
    <t>Grand Total</t>
  </si>
  <si>
    <t>Inv</t>
  </si>
  <si>
    <t>Controller</t>
  </si>
  <si>
    <t>Notes</t>
  </si>
  <si>
    <t>Owner</t>
  </si>
  <si>
    <t>Item Count</t>
  </si>
  <si>
    <t>Ctrl Bal</t>
  </si>
  <si>
    <t>GSL CPN</t>
  </si>
  <si>
    <t>Ctrl vs GSL CPN</t>
  </si>
  <si>
    <t>EUR</t>
  </si>
  <si>
    <t>NA</t>
  </si>
  <si>
    <t>GBP</t>
  </si>
  <si>
    <t>USD</t>
  </si>
  <si>
    <t>CONCATENATE</t>
  </si>
  <si>
    <t>789XY242388</t>
  </si>
  <si>
    <t>789XY227481</t>
  </si>
  <si>
    <t>789XY162789XY25</t>
  </si>
  <si>
    <t>789XY195561</t>
  </si>
  <si>
    <t>789XY155455</t>
  </si>
  <si>
    <t>789XY161767</t>
  </si>
  <si>
    <t>789XY222596</t>
  </si>
  <si>
    <t>789XY22789XY646</t>
  </si>
  <si>
    <t>789XY234337</t>
  </si>
  <si>
    <t>789XY237873</t>
  </si>
  <si>
    <t>789XY162789XY22</t>
  </si>
  <si>
    <t>789XY2789XY4263</t>
  </si>
  <si>
    <t>789XY15545789XY</t>
  </si>
  <si>
    <t>789XY155452</t>
  </si>
  <si>
    <t>789XY189247</t>
  </si>
  <si>
    <t>789XY194535</t>
  </si>
  <si>
    <t>789XY19556789XY</t>
  </si>
  <si>
    <t>789XY195562</t>
  </si>
  <si>
    <t>Jane</t>
  </si>
  <si>
    <t>John</t>
  </si>
  <si>
    <t>Nate</t>
  </si>
  <si>
    <t>Jim</t>
  </si>
  <si>
    <t>GLACC188</t>
  </si>
  <si>
    <t>GLACC114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</si>
</sst>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43" fontId="0" fillId="0" borderId="1" xfId="1" applyFont="1" applyBorder="1"/>
    <xf numFmtId="43" fontId="0" fillId="0" borderId="0" xfId="1" applyFont="1"/>
    <xf numFmtId="11" fontId="0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802546\Documents\Intell\Inventory.xlsx" TargetMode="External"/><Relationship Id="rId1" Type="http://schemas.openxmlformats.org/officeDocument/2006/relationships/externalLinkPath" Target="Inventory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802546\Documents\Intell\Coupon.xlsx" TargetMode="External"/><Relationship Id="rId1" Type="http://schemas.openxmlformats.org/officeDocument/2006/relationships/externalLinkPath" Target="Coup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E1" t="str">
            <v>Concatenate</v>
          </cell>
          <cell r="F1" t="str">
            <v>INV</v>
          </cell>
        </row>
        <row r="2">
          <cell r="E2" t="str">
            <v>GBP789XY155452</v>
          </cell>
          <cell r="F2" t="str">
            <v>5FRW</v>
          </cell>
        </row>
        <row r="3">
          <cell r="E3" t="str">
            <v>GBP789XY155452</v>
          </cell>
          <cell r="F3" t="str">
            <v>5FRW</v>
          </cell>
        </row>
        <row r="4">
          <cell r="E4" t="str">
            <v>GBP789XY155452</v>
          </cell>
          <cell r="F4" t="str">
            <v>5FRW</v>
          </cell>
        </row>
        <row r="5">
          <cell r="E5" t="str">
            <v>GBP789XY155452</v>
          </cell>
          <cell r="F5" t="str">
            <v>5FRW</v>
          </cell>
        </row>
        <row r="6">
          <cell r="E6" t="str">
            <v>GBP789XY155452</v>
          </cell>
          <cell r="F6" t="str">
            <v/>
          </cell>
        </row>
        <row r="7">
          <cell r="E7" t="str">
            <v>GBP789XY155455</v>
          </cell>
          <cell r="F7" t="str">
            <v>5FRW</v>
          </cell>
        </row>
        <row r="8">
          <cell r="E8" t="str">
            <v>GBP789XY155455</v>
          </cell>
          <cell r="F8" t="str">
            <v>5FRW</v>
          </cell>
        </row>
        <row r="9">
          <cell r="E9" t="str">
            <v>EUR789XY155455</v>
          </cell>
          <cell r="F9" t="str">
            <v>4FRW</v>
          </cell>
        </row>
        <row r="10">
          <cell r="E10" t="str">
            <v>GBP789XY155455</v>
          </cell>
          <cell r="F10" t="str">
            <v>5FRW</v>
          </cell>
        </row>
        <row r="11">
          <cell r="E11" t="str">
            <v>GBP789XY155455</v>
          </cell>
          <cell r="F11" t="str">
            <v>5FRW</v>
          </cell>
        </row>
        <row r="12">
          <cell r="E12" t="str">
            <v>GBP789XY155455</v>
          </cell>
          <cell r="F12" t="str">
            <v>5FRW</v>
          </cell>
        </row>
        <row r="13">
          <cell r="E13" t="str">
            <v>GBP789XY155455</v>
          </cell>
          <cell r="F13" t="str">
            <v>5FRW</v>
          </cell>
        </row>
        <row r="14">
          <cell r="E14" t="str">
            <v>GBP789XY155455</v>
          </cell>
          <cell r="F14" t="str">
            <v>5FRW</v>
          </cell>
        </row>
        <row r="15">
          <cell r="E15" t="str">
            <v>EUR789XY155455</v>
          </cell>
          <cell r="F15" t="str">
            <v>4FRW</v>
          </cell>
        </row>
        <row r="16">
          <cell r="E16" t="str">
            <v>EUR789XY155455</v>
          </cell>
          <cell r="F16" t="str">
            <v>4FRW</v>
          </cell>
        </row>
        <row r="17">
          <cell r="E17" t="str">
            <v>GBP789XY155455</v>
          </cell>
          <cell r="F17" t="str">
            <v>5FRW</v>
          </cell>
        </row>
        <row r="18">
          <cell r="E18" t="str">
            <v>GBP789XY155455</v>
          </cell>
          <cell r="F18" t="str">
            <v>5FRW</v>
          </cell>
        </row>
        <row r="19">
          <cell r="E19" t="str">
            <v>GBP789XY155455</v>
          </cell>
          <cell r="F19" t="str">
            <v>5FRW</v>
          </cell>
        </row>
        <row r="20">
          <cell r="E20" t="str">
            <v>GBP789XY155455</v>
          </cell>
          <cell r="F20" t="str">
            <v>5FRW</v>
          </cell>
        </row>
        <row r="21">
          <cell r="E21" t="str">
            <v>GBP789XY155455</v>
          </cell>
          <cell r="F21" t="str">
            <v>5FRW</v>
          </cell>
        </row>
        <row r="22">
          <cell r="E22" t="str">
            <v>GBP789XY155455</v>
          </cell>
          <cell r="F22" t="str">
            <v>5FRW</v>
          </cell>
        </row>
        <row r="23">
          <cell r="E23" t="str">
            <v>GBP789XY155455</v>
          </cell>
          <cell r="F23" t="str">
            <v>5FRW</v>
          </cell>
        </row>
        <row r="24">
          <cell r="E24" t="str">
            <v>GBP789XY155455</v>
          </cell>
          <cell r="F24" t="str">
            <v>5FRW</v>
          </cell>
        </row>
        <row r="25">
          <cell r="E25" t="str">
            <v>GBP789XY155455</v>
          </cell>
          <cell r="F25" t="str">
            <v>5FRW</v>
          </cell>
        </row>
        <row r="26">
          <cell r="E26" t="str">
            <v>GBP789XY155455</v>
          </cell>
          <cell r="F26" t="str">
            <v>5FRW</v>
          </cell>
        </row>
        <row r="27">
          <cell r="E27" t="str">
            <v>GBP789XY155455</v>
          </cell>
          <cell r="F27" t="str">
            <v/>
          </cell>
        </row>
        <row r="28">
          <cell r="E28" t="str">
            <v>EUR789XY155455</v>
          </cell>
          <cell r="F28" t="str">
            <v/>
          </cell>
        </row>
        <row r="29">
          <cell r="E29" t="str">
            <v>GBP789XY15545789XY</v>
          </cell>
          <cell r="F29" t="str">
            <v>5FRW</v>
          </cell>
        </row>
        <row r="30">
          <cell r="E30" t="str">
            <v>EUR789XY15545789XY</v>
          </cell>
          <cell r="F30" t="str">
            <v>4FRW</v>
          </cell>
        </row>
        <row r="31">
          <cell r="E31" t="str">
            <v>EUR789XY15545789XY</v>
          </cell>
          <cell r="F31" t="str">
            <v>4FRW</v>
          </cell>
        </row>
        <row r="32">
          <cell r="E32" t="str">
            <v>EUR789XY15545789XY</v>
          </cell>
          <cell r="F32" t="str">
            <v>4FRW</v>
          </cell>
        </row>
        <row r="33">
          <cell r="E33" t="str">
            <v>EUR789XY15545789XY</v>
          </cell>
          <cell r="F33" t="str">
            <v>4FRW</v>
          </cell>
        </row>
        <row r="34">
          <cell r="E34" t="str">
            <v>EUR789XY15545789XY</v>
          </cell>
          <cell r="F34" t="str">
            <v>4FRW</v>
          </cell>
        </row>
        <row r="35">
          <cell r="E35" t="str">
            <v>GBP789XY15545789XY</v>
          </cell>
          <cell r="F35" t="str">
            <v>5FRW</v>
          </cell>
        </row>
        <row r="36">
          <cell r="E36" t="str">
            <v>EUR789XY161767</v>
          </cell>
          <cell r="F36" t="str">
            <v>XO06</v>
          </cell>
        </row>
        <row r="37">
          <cell r="E37" t="str">
            <v>USD789XY162789XY22</v>
          </cell>
          <cell r="F37" t="str">
            <v>XO07</v>
          </cell>
        </row>
        <row r="38">
          <cell r="E38" t="str">
            <v>USD789XY162789XY22</v>
          </cell>
          <cell r="F38" t="str">
            <v>XO06</v>
          </cell>
        </row>
        <row r="39">
          <cell r="E39" t="str">
            <v>USD789XY162789XY22</v>
          </cell>
          <cell r="F39" t="str">
            <v>XO07</v>
          </cell>
        </row>
        <row r="40">
          <cell r="E40" t="str">
            <v>EUR789XY162789XY22</v>
          </cell>
          <cell r="F40" t="str">
            <v/>
          </cell>
        </row>
        <row r="41">
          <cell r="E41" t="str">
            <v>USD789XY162789XY22</v>
          </cell>
          <cell r="F41" t="str">
            <v/>
          </cell>
        </row>
        <row r="42">
          <cell r="E42" t="str">
            <v>USD789XY162789XY25</v>
          </cell>
          <cell r="F42" t="str">
            <v>XO45</v>
          </cell>
        </row>
        <row r="43">
          <cell r="E43" t="str">
            <v>EUR789XY162789XY25</v>
          </cell>
          <cell r="F43" t="str">
            <v/>
          </cell>
        </row>
        <row r="44">
          <cell r="E44" t="str">
            <v>USD789XY189247</v>
          </cell>
          <cell r="F44" t="str">
            <v>RW65</v>
          </cell>
        </row>
        <row r="45">
          <cell r="E45" t="str">
            <v>USD789XY189247</v>
          </cell>
          <cell r="F45" t="str">
            <v/>
          </cell>
        </row>
        <row r="46">
          <cell r="E46" t="str">
            <v>USD789XY194535</v>
          </cell>
          <cell r="F46" t="str">
            <v>4FRW</v>
          </cell>
        </row>
        <row r="47">
          <cell r="E47" t="str">
            <v>EUR789XY195561</v>
          </cell>
          <cell r="F47" t="str">
            <v>4FRW</v>
          </cell>
        </row>
        <row r="48">
          <cell r="E48" t="str">
            <v>EUR789XY195561</v>
          </cell>
          <cell r="F48" t="str">
            <v>1FRW</v>
          </cell>
        </row>
        <row r="49">
          <cell r="E49" t="str">
            <v>EUR789XY195561</v>
          </cell>
          <cell r="F49" t="str">
            <v>1FRW</v>
          </cell>
        </row>
        <row r="50">
          <cell r="E50" t="str">
            <v>EUR789XY195561</v>
          </cell>
          <cell r="F50" t="str">
            <v>4FRW</v>
          </cell>
        </row>
        <row r="51">
          <cell r="E51" t="str">
            <v>EUR789XY195561</v>
          </cell>
          <cell r="F51" t="str">
            <v>1FRW</v>
          </cell>
        </row>
        <row r="52">
          <cell r="E52" t="str">
            <v>EUR789XY195561</v>
          </cell>
          <cell r="F52" t="str">
            <v>1FRW</v>
          </cell>
        </row>
        <row r="53">
          <cell r="E53" t="str">
            <v>EUR789XY195561</v>
          </cell>
          <cell r="F53" t="str">
            <v>4FRW</v>
          </cell>
        </row>
        <row r="54">
          <cell r="E54" t="str">
            <v>EUR789XY195561</v>
          </cell>
          <cell r="F54" t="str">
            <v>1FRW</v>
          </cell>
        </row>
        <row r="55">
          <cell r="E55" t="str">
            <v>EUR789XY195561</v>
          </cell>
          <cell r="F55" t="str">
            <v/>
          </cell>
        </row>
        <row r="56">
          <cell r="E56" t="str">
            <v>USD789XY195562</v>
          </cell>
          <cell r="F56" t="str">
            <v>4FRW</v>
          </cell>
        </row>
        <row r="57">
          <cell r="E57" t="str">
            <v>USD789XY195562</v>
          </cell>
          <cell r="F57" t="str">
            <v/>
          </cell>
        </row>
        <row r="58">
          <cell r="E58" t="str">
            <v>USD789XY19556789XY</v>
          </cell>
          <cell r="F58" t="str">
            <v>1FRW</v>
          </cell>
        </row>
        <row r="59">
          <cell r="E59" t="str">
            <v>USD789XY19556789XY</v>
          </cell>
          <cell r="F59" t="str">
            <v/>
          </cell>
        </row>
        <row r="60">
          <cell r="E60" t="str">
            <v>EUR789XY222596</v>
          </cell>
          <cell r="F60" t="str">
            <v>1FRW</v>
          </cell>
        </row>
        <row r="61">
          <cell r="E61" t="str">
            <v>GBP789XY222596</v>
          </cell>
          <cell r="F61" t="str">
            <v>1FRW</v>
          </cell>
        </row>
        <row r="62">
          <cell r="E62" t="str">
            <v>EUR789XY222596</v>
          </cell>
          <cell r="F62" t="str">
            <v>1FRW</v>
          </cell>
        </row>
        <row r="63">
          <cell r="E63" t="str">
            <v>EUR789XY222596</v>
          </cell>
          <cell r="F63" t="str">
            <v>1FRW</v>
          </cell>
        </row>
        <row r="64">
          <cell r="E64" t="str">
            <v>EUR789XY222596</v>
          </cell>
          <cell r="F64" t="str">
            <v/>
          </cell>
        </row>
        <row r="65">
          <cell r="E65" t="str">
            <v>GBP789XY222596</v>
          </cell>
          <cell r="F65" t="str">
            <v/>
          </cell>
        </row>
        <row r="66">
          <cell r="E66" t="str">
            <v>EUR789XY227481</v>
          </cell>
          <cell r="F66" t="str">
            <v>4FRW</v>
          </cell>
        </row>
        <row r="67">
          <cell r="E67" t="str">
            <v>EUR789XY227481</v>
          </cell>
          <cell r="F67" t="str">
            <v>1FRW</v>
          </cell>
        </row>
        <row r="68">
          <cell r="E68" t="str">
            <v>EUR789XY227481</v>
          </cell>
          <cell r="F68" t="str">
            <v>1FRW</v>
          </cell>
        </row>
        <row r="69">
          <cell r="E69" t="str">
            <v>EUR789XY227481</v>
          </cell>
          <cell r="F69" t="str">
            <v>4FRW</v>
          </cell>
        </row>
        <row r="70">
          <cell r="E70" t="str">
            <v>EUR789XY227481</v>
          </cell>
          <cell r="F70" t="str">
            <v>1FRW</v>
          </cell>
        </row>
        <row r="71">
          <cell r="E71" t="str">
            <v>GBP789XY22789XY646</v>
          </cell>
          <cell r="F71" t="str">
            <v>J345</v>
          </cell>
        </row>
        <row r="72">
          <cell r="E72" t="str">
            <v>EUR789XY22789XY646</v>
          </cell>
          <cell r="F72" t="str">
            <v>J345</v>
          </cell>
        </row>
        <row r="73">
          <cell r="E73" t="str">
            <v>EUR789XY22789XY646</v>
          </cell>
          <cell r="F73" t="str">
            <v>0345</v>
          </cell>
        </row>
        <row r="74">
          <cell r="E74" t="str">
            <v>EUR789XY22789XY646</v>
          </cell>
          <cell r="F74" t="str">
            <v>0345</v>
          </cell>
        </row>
        <row r="75">
          <cell r="E75" t="str">
            <v>EUR789XY22789XY646</v>
          </cell>
          <cell r="F75" t="str">
            <v>0345</v>
          </cell>
        </row>
        <row r="76">
          <cell r="E76" t="str">
            <v>EUR789XY22789XY646</v>
          </cell>
          <cell r="F76" t="str">
            <v>0345</v>
          </cell>
        </row>
        <row r="77">
          <cell r="E77" t="str">
            <v>EUR789XY22789XY646</v>
          </cell>
          <cell r="F77" t="str">
            <v>0345</v>
          </cell>
        </row>
        <row r="78">
          <cell r="E78" t="str">
            <v>EUR789XY22789XY646</v>
          </cell>
          <cell r="F78" t="str">
            <v/>
          </cell>
        </row>
        <row r="79">
          <cell r="E79" t="str">
            <v>EUR789XY234337</v>
          </cell>
          <cell r="F79" t="str">
            <v>4FRW</v>
          </cell>
        </row>
        <row r="80">
          <cell r="E80" t="str">
            <v>EUR789XY234337</v>
          </cell>
          <cell r="F80" t="str">
            <v>4FRW</v>
          </cell>
        </row>
        <row r="81">
          <cell r="E81" t="str">
            <v>EUR789XY237873</v>
          </cell>
          <cell r="F81" t="str">
            <v>8FRW</v>
          </cell>
        </row>
        <row r="82">
          <cell r="E82" t="str">
            <v>EUR789XY237873</v>
          </cell>
          <cell r="F82" t="str">
            <v>8FRW</v>
          </cell>
        </row>
        <row r="83">
          <cell r="E83" t="str">
            <v>EUR789XY237873</v>
          </cell>
          <cell r="F83" t="str">
            <v>8FRW</v>
          </cell>
        </row>
        <row r="84">
          <cell r="E84" t="str">
            <v>EUR789XY242388</v>
          </cell>
          <cell r="F84" t="str">
            <v>5FRW</v>
          </cell>
        </row>
        <row r="85">
          <cell r="E85" t="str">
            <v>EUR789XY242388</v>
          </cell>
          <cell r="F85" t="str">
            <v>5FRW</v>
          </cell>
        </row>
        <row r="86">
          <cell r="E86" t="str">
            <v>EUR789XY242388</v>
          </cell>
          <cell r="F86" t="str">
            <v>5FRW</v>
          </cell>
        </row>
        <row r="87">
          <cell r="E87" t="str">
            <v>EUR789XY242388</v>
          </cell>
          <cell r="F87" t="str">
            <v>5FRW</v>
          </cell>
        </row>
        <row r="88">
          <cell r="E88" t="str">
            <v>EUR789XY242388</v>
          </cell>
          <cell r="F88" t="str">
            <v>5FRW</v>
          </cell>
        </row>
        <row r="89">
          <cell r="E89" t="str">
            <v>EUR789XY242388</v>
          </cell>
          <cell r="F89" t="str">
            <v>5FRW</v>
          </cell>
        </row>
        <row r="90">
          <cell r="E90" t="str">
            <v>EUR789XY242388</v>
          </cell>
          <cell r="F90" t="str">
            <v>5FRW</v>
          </cell>
        </row>
        <row r="91">
          <cell r="E91" t="str">
            <v>EUR789XY242388</v>
          </cell>
          <cell r="F91" t="str">
            <v>5FRW</v>
          </cell>
        </row>
        <row r="92">
          <cell r="E92" t="str">
            <v>EUR789XY242388</v>
          </cell>
          <cell r="F92" t="str">
            <v>5FRW</v>
          </cell>
        </row>
        <row r="93">
          <cell r="E93" t="str">
            <v>EUR789XY242388</v>
          </cell>
          <cell r="F93" t="str">
            <v/>
          </cell>
        </row>
        <row r="94">
          <cell r="E94" t="str">
            <v>EUR789XY242388</v>
          </cell>
          <cell r="F94" t="str">
            <v>5FRW</v>
          </cell>
        </row>
        <row r="95">
          <cell r="E95" t="str">
            <v>EUR789XY2789XY4263</v>
          </cell>
          <cell r="F95" t="str">
            <v>1FRW</v>
          </cell>
        </row>
        <row r="96">
          <cell r="E96" t="str">
            <v>EUR789XY2789XY4263</v>
          </cell>
          <cell r="F96" t="str">
            <v>1FRW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A1" t="str">
            <v>Inv</v>
          </cell>
          <cell r="B1" t="str">
            <v>CCY</v>
          </cell>
          <cell r="C1" t="str">
            <v>COUPON</v>
          </cell>
        </row>
        <row r="2">
          <cell r="A2" t="str">
            <v>5FRW</v>
          </cell>
          <cell r="B2" t="str">
            <v>EUR</v>
          </cell>
          <cell r="C2">
            <v>100</v>
          </cell>
        </row>
        <row r="3">
          <cell r="A3" t="str">
            <v>4FRW</v>
          </cell>
          <cell r="B3" t="str">
            <v>EUR</v>
          </cell>
          <cell r="C3">
            <v>200</v>
          </cell>
        </row>
        <row r="4">
          <cell r="A4" t="str">
            <v>XO06</v>
          </cell>
          <cell r="B4" t="str">
            <v>EUR</v>
          </cell>
          <cell r="C4">
            <v>300</v>
          </cell>
        </row>
        <row r="5">
          <cell r="A5" t="str">
            <v>1FRW</v>
          </cell>
          <cell r="B5" t="str">
            <v>EUR</v>
          </cell>
          <cell r="C5">
            <v>400</v>
          </cell>
        </row>
        <row r="6">
          <cell r="A6" t="str">
            <v>J345</v>
          </cell>
          <cell r="B6" t="str">
            <v>EUR</v>
          </cell>
          <cell r="C6">
            <v>100</v>
          </cell>
        </row>
        <row r="7">
          <cell r="A7" t="str">
            <v>8FRW</v>
          </cell>
          <cell r="B7" t="str">
            <v>EUR</v>
          </cell>
          <cell r="C7">
            <v>100</v>
          </cell>
        </row>
        <row r="8">
          <cell r="A8" t="str">
            <v>XO07</v>
          </cell>
          <cell r="B8" t="str">
            <v>EUR</v>
          </cell>
          <cell r="C8">
            <v>100</v>
          </cell>
        </row>
        <row r="9">
          <cell r="A9" t="str">
            <v>RW65</v>
          </cell>
          <cell r="B9" t="str">
            <v>EUR</v>
          </cell>
          <cell r="C9">
            <v>600</v>
          </cell>
        </row>
        <row r="10">
          <cell r="A10" t="str">
            <v>XO45</v>
          </cell>
          <cell r="B10" t="str">
            <v>EUR</v>
          </cell>
          <cell r="C10">
            <v>100</v>
          </cell>
        </row>
        <row r="11">
          <cell r="A11" t="str">
            <v>5FRW</v>
          </cell>
          <cell r="B11" t="str">
            <v>GBP</v>
          </cell>
          <cell r="C11">
            <v>100</v>
          </cell>
        </row>
        <row r="12">
          <cell r="A12" t="str">
            <v>4FRW</v>
          </cell>
          <cell r="B12" t="str">
            <v>GBP</v>
          </cell>
          <cell r="C12">
            <v>200</v>
          </cell>
        </row>
        <row r="13">
          <cell r="A13" t="str">
            <v>XO06</v>
          </cell>
          <cell r="B13" t="str">
            <v>GBP</v>
          </cell>
          <cell r="C13">
            <v>500</v>
          </cell>
        </row>
        <row r="14">
          <cell r="A14" t="str">
            <v>1FRW</v>
          </cell>
          <cell r="B14" t="str">
            <v>GBP</v>
          </cell>
          <cell r="C14">
            <v>300</v>
          </cell>
        </row>
        <row r="15">
          <cell r="A15" t="str">
            <v>J345</v>
          </cell>
          <cell r="B15" t="str">
            <v>GBP</v>
          </cell>
          <cell r="C15">
            <v>100</v>
          </cell>
        </row>
        <row r="16">
          <cell r="A16" t="str">
            <v>8FRW</v>
          </cell>
          <cell r="B16" t="str">
            <v>GBP</v>
          </cell>
          <cell r="C16">
            <v>200</v>
          </cell>
        </row>
        <row r="17">
          <cell r="A17" t="str">
            <v>XO07</v>
          </cell>
          <cell r="B17" t="str">
            <v>GBP</v>
          </cell>
          <cell r="C17">
            <v>100</v>
          </cell>
        </row>
        <row r="18">
          <cell r="A18" t="str">
            <v>RW65</v>
          </cell>
          <cell r="B18" t="str">
            <v>GBP</v>
          </cell>
          <cell r="C18">
            <v>400</v>
          </cell>
        </row>
        <row r="19">
          <cell r="A19" t="str">
            <v>XO45</v>
          </cell>
          <cell r="B19" t="str">
            <v>GBP</v>
          </cell>
          <cell r="C19">
            <v>300</v>
          </cell>
        </row>
        <row r="20">
          <cell r="A20" t="str">
            <v>5FRW</v>
          </cell>
          <cell r="B20" t="str">
            <v>USD</v>
          </cell>
          <cell r="C20">
            <v>100</v>
          </cell>
        </row>
        <row r="21">
          <cell r="A21" t="str">
            <v>4FRW</v>
          </cell>
          <cell r="B21" t="str">
            <v>USD</v>
          </cell>
          <cell r="C21">
            <v>600</v>
          </cell>
        </row>
        <row r="22">
          <cell r="A22" t="str">
            <v>XO06</v>
          </cell>
          <cell r="B22" t="str">
            <v>USD</v>
          </cell>
          <cell r="C22">
            <v>400</v>
          </cell>
        </row>
        <row r="23">
          <cell r="A23" t="str">
            <v>1FRW</v>
          </cell>
          <cell r="B23" t="str">
            <v>USD</v>
          </cell>
          <cell r="C23">
            <v>200</v>
          </cell>
        </row>
        <row r="24">
          <cell r="A24" t="str">
            <v>J345</v>
          </cell>
          <cell r="B24" t="str">
            <v>USD</v>
          </cell>
          <cell r="C24">
            <v>100</v>
          </cell>
        </row>
        <row r="25">
          <cell r="A25" t="str">
            <v>8FRW</v>
          </cell>
          <cell r="B25" t="str">
            <v>USD</v>
          </cell>
          <cell r="C25">
            <v>400</v>
          </cell>
        </row>
        <row r="26">
          <cell r="A26" t="str">
            <v>XO07</v>
          </cell>
          <cell r="B26" t="str">
            <v>USD</v>
          </cell>
          <cell r="C26">
            <v>300</v>
          </cell>
        </row>
        <row r="27">
          <cell r="A27" t="str">
            <v>RW65</v>
          </cell>
          <cell r="B27" t="str">
            <v>USD</v>
          </cell>
          <cell r="C27">
            <v>100</v>
          </cell>
        </row>
        <row r="28">
          <cell r="A28" t="str">
            <v>XO45</v>
          </cell>
          <cell r="B28" t="str">
            <v>USD</v>
          </cell>
          <cell r="C28">
            <v>200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9B2AC-1764-48AE-8611-4D7A785849C5}">
  <dimension ref="A1:N32"/>
  <sheetViews>
    <sheetView tabSelected="1" workbookViewId="0">
      <selection activeCell="M28" sqref="M28"/>
    </sheetView>
  </sheetViews>
  <sheetFormatPr defaultRowHeight="15" x14ac:dyDescent="0.25"/>
  <cols>
    <col min="1" max="1" width="8.85546875" bestFit="1" customWidth="1"/>
    <col min="2" max="2" width="16.42578125" bestFit="1" customWidth="1"/>
    <col min="3" max="3" width="13.28515625" bestFit="1" customWidth="1"/>
    <col min="4" max="4" width="14" bestFit="1" customWidth="1"/>
    <col min="5" max="5" width="12.140625" bestFit="1" customWidth="1"/>
    <col min="6" max="6" width="21.140625" style="3" customWidth="1"/>
    <col min="7" max="7" width="11.5703125" style="3" bestFit="1" customWidth="1"/>
    <col min="8" max="8" width="13.42578125" bestFit="1" customWidth="1"/>
    <col min="11" max="11" width="10.85546875" bestFit="1" customWidth="1"/>
    <col min="12" max="12" width="11.28515625" style="5" bestFit="1" customWidth="1"/>
    <col min="13" max="13" width="65.42578125" bestFit="1" customWidth="1"/>
    <col min="14" max="14" width="14.28515625" bestFit="1" customWidth="1"/>
  </cols>
  <sheetData>
    <row r="1" spans="1:14" x14ac:dyDescent="0.25">
      <c r="A1" s="1" t="s">
        <v>0</v>
      </c>
      <c r="B1" s="1" t="s">
        <v>1</v>
      </c>
      <c r="C1" s="1" t="s">
        <v>39</v>
      </c>
      <c r="D1" s="1" t="s">
        <v>38</v>
      </c>
      <c r="E1" s="1" t="s">
        <v>2</v>
      </c>
      <c r="F1" s="2" t="s">
        <v>15</v>
      </c>
      <c r="G1" s="2" t="s">
        <v>3</v>
      </c>
      <c r="H1" s="1" t="s">
        <v>4</v>
      </c>
      <c r="I1" s="1" t="s">
        <v>5</v>
      </c>
      <c r="J1" s="1" t="s">
        <v>6</v>
      </c>
      <c r="K1" s="1" t="s">
        <v>7</v>
      </c>
      <c r="L1" s="4" t="s">
        <v>8</v>
      </c>
      <c r="M1" s="1" t="s">
        <v>9</v>
      </c>
      <c r="N1" s="1" t="s">
        <v>10</v>
      </c>
    </row>
    <row r="2" spans="1:14" x14ac:dyDescent="0.25">
      <c r="A2" s="1" t="s">
        <v>11</v>
      </c>
      <c r="B2" s="1"/>
      <c r="C2" s="4">
        <v>-165522.27111111299</v>
      </c>
      <c r="D2" s="4">
        <v>192851.67111111601</v>
      </c>
      <c r="E2" s="4">
        <v>27328.4111111122</v>
      </c>
      <c r="F2" s="2"/>
      <c r="G2" s="2"/>
      <c r="H2" s="1"/>
      <c r="I2" s="1"/>
      <c r="J2" s="1" t="s">
        <v>37</v>
      </c>
      <c r="K2" s="1">
        <v>0</v>
      </c>
      <c r="L2" s="4">
        <v>27328.4111111122</v>
      </c>
      <c r="M2" s="1"/>
      <c r="N2" s="1"/>
    </row>
    <row r="3" spans="1:14" x14ac:dyDescent="0.25">
      <c r="A3" s="1"/>
      <c r="B3" s="1" t="s">
        <v>16</v>
      </c>
      <c r="C3" s="4">
        <v>1.1199999999388599</v>
      </c>
      <c r="D3" s="4">
        <v>1.1199999998346899</v>
      </c>
      <c r="E3" s="4">
        <v>1.1299999997735499</v>
      </c>
      <c r="F3" s="2" t="str">
        <f>$A$2&amp;B3</f>
        <v>EUR789XY242388</v>
      </c>
      <c r="G3" s="2" t="str">
        <f>VLOOKUP(F3,[1]Sheet1!$E:$F,2,0)</f>
        <v>5FRW</v>
      </c>
      <c r="H3" s="1" t="s">
        <v>12</v>
      </c>
      <c r="I3" s="1"/>
      <c r="J3" s="1" t="s">
        <v>37</v>
      </c>
      <c r="K3" s="1">
        <v>61</v>
      </c>
      <c r="L3" s="4">
        <v>1.1299999997735499</v>
      </c>
      <c r="M3" s="1">
        <f>SUMIFS([2]Sheet1!$C:$C,[2]Sheet1!$A:$A,G3,[2]Sheet1!$B:$B,$A$2)</f>
        <v>100</v>
      </c>
      <c r="N3" s="1"/>
    </row>
    <row r="4" spans="1:14" x14ac:dyDescent="0.25">
      <c r="A4" s="1"/>
      <c r="B4" s="1" t="s">
        <v>17</v>
      </c>
      <c r="C4" s="4">
        <v>-1.1199999999947601</v>
      </c>
      <c r="D4" s="4">
        <v>1</v>
      </c>
      <c r="E4" s="4">
        <v>-1.1199999999947601</v>
      </c>
      <c r="F4" s="2" t="str">
        <f t="shared" ref="F4:F15" si="0">$A$2&amp;B4</f>
        <v>EUR789XY227481</v>
      </c>
      <c r="G4" s="2" t="str">
        <f>VLOOKUP(F4,[1]Sheet1!$E:$F,2,0)</f>
        <v>4FRW</v>
      </c>
      <c r="H4" s="1" t="s">
        <v>34</v>
      </c>
      <c r="I4" s="1"/>
      <c r="J4" s="1" t="s">
        <v>37</v>
      </c>
      <c r="K4" s="1">
        <v>13</v>
      </c>
      <c r="L4" s="4">
        <v>-1.1199999999947601</v>
      </c>
      <c r="M4" s="1">
        <f>SUMIFS([2]Sheet1!$C:$C,[2]Sheet1!$A:$A,G4,[2]Sheet1!$B:$B,$A$2)</f>
        <v>200</v>
      </c>
      <c r="N4" s="1"/>
    </row>
    <row r="5" spans="1:14" x14ac:dyDescent="0.25">
      <c r="A5" s="1"/>
      <c r="B5" s="1" t="s">
        <v>18</v>
      </c>
      <c r="C5" s="4">
        <v>1</v>
      </c>
      <c r="D5" s="4">
        <v>1.1100000000000001</v>
      </c>
      <c r="E5" s="4">
        <v>1.1100000000000001</v>
      </c>
      <c r="F5" s="2" t="str">
        <f t="shared" si="0"/>
        <v>EUR789XY162789XY25</v>
      </c>
      <c r="G5" s="2" t="str">
        <f>VLOOKUP(F5,[1]Sheet1!$E:$F,2,0)</f>
        <v/>
      </c>
      <c r="H5" s="1"/>
      <c r="I5" s="1"/>
      <c r="J5" s="1" t="s">
        <v>37</v>
      </c>
      <c r="K5" s="1">
        <v>1</v>
      </c>
      <c r="L5" s="4">
        <v>1.1100000000000001</v>
      </c>
      <c r="M5" s="1">
        <f>SUMIFS([2]Sheet1!$C:$C,[2]Sheet1!$A:$A,G5,[2]Sheet1!$B:$B,$A$2)</f>
        <v>0</v>
      </c>
      <c r="N5" s="1"/>
    </row>
    <row r="6" spans="1:14" x14ac:dyDescent="0.25">
      <c r="A6" s="1"/>
      <c r="B6" s="1" t="s">
        <v>19</v>
      </c>
      <c r="C6" s="4">
        <v>112598.17</v>
      </c>
      <c r="D6" s="4">
        <v>-112597.11999999901</v>
      </c>
      <c r="E6" s="4">
        <v>1.1511111118614701</v>
      </c>
      <c r="F6" s="2" t="str">
        <f t="shared" si="0"/>
        <v>EUR789XY195561</v>
      </c>
      <c r="G6" s="2" t="str">
        <f>VLOOKUP(F6,[1]Sheet1!$E:$F,2,0)</f>
        <v>4FRW</v>
      </c>
      <c r="H6" s="1" t="s">
        <v>34</v>
      </c>
      <c r="I6" s="1"/>
      <c r="J6" s="1" t="s">
        <v>37</v>
      </c>
      <c r="K6" s="1">
        <v>36</v>
      </c>
      <c r="L6" s="4">
        <v>1.1511111118614701</v>
      </c>
      <c r="M6" s="1">
        <f>SUMIFS([2]Sheet1!$C:$C,[2]Sheet1!$A:$A,G6,[2]Sheet1!$B:$B,$A$2)</f>
        <v>200</v>
      </c>
      <c r="N6" s="1"/>
    </row>
    <row r="7" spans="1:14" x14ac:dyDescent="0.25">
      <c r="A7" s="1"/>
      <c r="B7" s="1" t="s">
        <v>20</v>
      </c>
      <c r="C7" s="4">
        <v>-65.6411111111113</v>
      </c>
      <c r="D7" s="4">
        <v>-1.1111111111193099</v>
      </c>
      <c r="E7" s="4">
        <v>-65.651111111119604</v>
      </c>
      <c r="F7" s="2" t="str">
        <f t="shared" si="0"/>
        <v>EUR789XY155455</v>
      </c>
      <c r="G7" s="2" t="str">
        <f>VLOOKUP(F7,[1]Sheet1!$E:$F,2,0)</f>
        <v>4FRW</v>
      </c>
      <c r="H7" s="1" t="s">
        <v>12</v>
      </c>
      <c r="I7" s="1"/>
      <c r="J7" s="1" t="s">
        <v>37</v>
      </c>
      <c r="K7" s="1">
        <v>6</v>
      </c>
      <c r="L7" s="4">
        <v>-65.651111111119604</v>
      </c>
      <c r="M7" s="1">
        <f>SUMIFS([2]Sheet1!$C:$C,[2]Sheet1!$A:$A,G7,[2]Sheet1!$B:$B,$A$2)</f>
        <v>200</v>
      </c>
      <c r="N7" s="1"/>
    </row>
    <row r="8" spans="1:14" x14ac:dyDescent="0.25">
      <c r="A8" s="1"/>
      <c r="B8" s="1" t="s">
        <v>21</v>
      </c>
      <c r="C8" s="4">
        <v>1</v>
      </c>
      <c r="D8" s="4">
        <v>-1.1100000000000001</v>
      </c>
      <c r="E8" s="4">
        <v>-1.1100000000000001</v>
      </c>
      <c r="F8" s="2" t="str">
        <f t="shared" si="0"/>
        <v>EUR789XY161767</v>
      </c>
      <c r="G8" s="2" t="str">
        <f>VLOOKUP(F8,[1]Sheet1!$E:$F,2,0)</f>
        <v>XO06</v>
      </c>
      <c r="H8" s="1"/>
      <c r="I8" s="1"/>
      <c r="J8" s="1" t="s">
        <v>37</v>
      </c>
      <c r="K8" s="1">
        <v>1</v>
      </c>
      <c r="L8" s="4">
        <v>-1.1100000000000001</v>
      </c>
      <c r="M8" s="1">
        <f>SUMIFS([2]Sheet1!$C:$C,[2]Sheet1!$A:$A,G8,[2]Sheet1!$B:$B,$A$2)</f>
        <v>300</v>
      </c>
      <c r="N8" s="1"/>
    </row>
    <row r="9" spans="1:14" x14ac:dyDescent="0.25">
      <c r="A9" s="1"/>
      <c r="B9" s="1" t="s">
        <v>22</v>
      </c>
      <c r="C9" s="4">
        <v>3</v>
      </c>
      <c r="D9" s="4">
        <v>-1.97</v>
      </c>
      <c r="E9" s="4">
        <v>1.1299999999999999</v>
      </c>
      <c r="F9" s="2" t="str">
        <f t="shared" si="0"/>
        <v>EUR789XY222596</v>
      </c>
      <c r="G9" s="2" t="str">
        <f>VLOOKUP(F9,[1]Sheet1!$E:$F,2,0)</f>
        <v>1FRW</v>
      </c>
      <c r="H9" s="1" t="s">
        <v>35</v>
      </c>
      <c r="I9" s="1"/>
      <c r="J9" s="1" t="s">
        <v>37</v>
      </c>
      <c r="K9" s="1">
        <v>9</v>
      </c>
      <c r="L9" s="4">
        <v>1.1299999999999999</v>
      </c>
      <c r="M9" s="1">
        <f>SUMIFS([2]Sheet1!$C:$C,[2]Sheet1!$A:$A,G9,[2]Sheet1!$B:$B,$A$2)</f>
        <v>400</v>
      </c>
      <c r="N9" s="1"/>
    </row>
    <row r="10" spans="1:14" x14ac:dyDescent="0.25">
      <c r="A10" s="1"/>
      <c r="B10" s="1" t="s">
        <v>23</v>
      </c>
      <c r="C10" s="4">
        <v>-299711.12</v>
      </c>
      <c r="D10" s="4">
        <v>295449.71999999997</v>
      </c>
      <c r="E10" s="4">
        <v>-4261.3111111111502</v>
      </c>
      <c r="F10" s="2" t="str">
        <f t="shared" si="0"/>
        <v>EUR789XY22789XY646</v>
      </c>
      <c r="G10" s="2" t="str">
        <f>VLOOKUP(F10,[1]Sheet1!$E:$F,2,0)</f>
        <v>J345</v>
      </c>
      <c r="H10" s="1" t="s">
        <v>12</v>
      </c>
      <c r="I10" s="1"/>
      <c r="J10" s="1" t="s">
        <v>37</v>
      </c>
      <c r="K10" s="1">
        <v>123</v>
      </c>
      <c r="L10" s="4">
        <v>-4261.3111111111502</v>
      </c>
      <c r="M10" s="1">
        <f>SUMIFS([2]Sheet1!$C:$C,[2]Sheet1!$A:$A,G10,[2]Sheet1!$B:$B,$A$2)</f>
        <v>100</v>
      </c>
      <c r="N10" s="1"/>
    </row>
    <row r="11" spans="1:14" x14ac:dyDescent="0.25">
      <c r="A11" s="1"/>
      <c r="B11" s="1" t="s">
        <v>24</v>
      </c>
      <c r="C11" s="4">
        <v>1</v>
      </c>
      <c r="D11" s="4">
        <v>1</v>
      </c>
      <c r="E11" s="4">
        <v>1</v>
      </c>
      <c r="F11" s="2" t="str">
        <f t="shared" si="0"/>
        <v>EUR789XY234337</v>
      </c>
      <c r="G11" s="2" t="str">
        <f>VLOOKUP(F11,[1]Sheet1!$E:$F,2,0)</f>
        <v>4FRW</v>
      </c>
      <c r="H11" s="1" t="s">
        <v>35</v>
      </c>
      <c r="I11" s="1"/>
      <c r="J11" s="1" t="s">
        <v>37</v>
      </c>
      <c r="K11" s="1">
        <v>6</v>
      </c>
      <c r="L11" s="4">
        <v>1</v>
      </c>
      <c r="M11" s="1">
        <f>SUMIFS([2]Sheet1!$C:$C,[2]Sheet1!$A:$A,G11,[2]Sheet1!$B:$B,$A$2)</f>
        <v>200</v>
      </c>
      <c r="N11" s="1"/>
    </row>
    <row r="12" spans="1:14" x14ac:dyDescent="0.25">
      <c r="A12" s="1"/>
      <c r="B12" s="1" t="s">
        <v>25</v>
      </c>
      <c r="C12" s="6">
        <v>2.1372681319713601E-11</v>
      </c>
      <c r="D12" s="4">
        <v>1</v>
      </c>
      <c r="E12" s="6">
        <v>2.1372681319713601E-11</v>
      </c>
      <c r="F12" s="2" t="str">
        <f t="shared" si="0"/>
        <v>EUR789XY237873</v>
      </c>
      <c r="G12" s="2" t="str">
        <f>VLOOKUP(F12,[1]Sheet1!$E:$F,2,0)</f>
        <v>8FRW</v>
      </c>
      <c r="H12" s="1"/>
      <c r="I12" s="1"/>
      <c r="J12" s="1" t="s">
        <v>37</v>
      </c>
      <c r="K12" s="1">
        <v>6</v>
      </c>
      <c r="L12" s="4">
        <v>2.1372681319713601E-11</v>
      </c>
      <c r="M12" s="1">
        <f>SUMIFS([2]Sheet1!$C:$C,[2]Sheet1!$A:$A,G12,[2]Sheet1!$B:$B,$A$2)</f>
        <v>100</v>
      </c>
      <c r="N12" s="1"/>
    </row>
    <row r="13" spans="1:14" x14ac:dyDescent="0.25">
      <c r="A13" s="1"/>
      <c r="B13" s="1" t="s">
        <v>26</v>
      </c>
      <c r="C13" s="4">
        <v>-1.1200000000000001</v>
      </c>
      <c r="D13" s="4">
        <v>1.1399999999999999</v>
      </c>
      <c r="E13" s="4">
        <v>1.1200000000000001</v>
      </c>
      <c r="F13" s="2" t="str">
        <f t="shared" si="0"/>
        <v>EUR789XY162789XY22</v>
      </c>
      <c r="G13" s="2" t="str">
        <f>VLOOKUP(F13,[1]Sheet1!$E:$F,2,0)</f>
        <v/>
      </c>
      <c r="H13" s="1"/>
      <c r="I13" s="1"/>
      <c r="J13" s="1" t="s">
        <v>37</v>
      </c>
      <c r="K13" s="1">
        <v>3</v>
      </c>
      <c r="L13" s="4">
        <v>1.1200000000000001</v>
      </c>
      <c r="M13" s="1">
        <f>SUMIFS([2]Sheet1!$C:$C,[2]Sheet1!$A:$A,G13,[2]Sheet1!$B:$B,$A$2)</f>
        <v>0</v>
      </c>
      <c r="N13" s="1"/>
    </row>
    <row r="14" spans="1:14" x14ac:dyDescent="0.25">
      <c r="A14" s="1"/>
      <c r="B14" s="1" t="s">
        <v>27</v>
      </c>
      <c r="C14" s="4">
        <v>-1.1111111111193099</v>
      </c>
      <c r="D14" s="4">
        <v>1</v>
      </c>
      <c r="E14" s="4">
        <v>-1.1111111111193099</v>
      </c>
      <c r="F14" s="2" t="str">
        <f t="shared" si="0"/>
        <v>EUR789XY2789XY4263</v>
      </c>
      <c r="G14" s="2" t="str">
        <f>VLOOKUP(F14,[1]Sheet1!$E:$F,2,0)</f>
        <v>1FRW</v>
      </c>
      <c r="H14" s="1" t="s">
        <v>35</v>
      </c>
      <c r="I14" s="1"/>
      <c r="J14" s="1" t="s">
        <v>37</v>
      </c>
      <c r="K14" s="1">
        <v>23</v>
      </c>
      <c r="L14" s="4">
        <v>-1.1111111111193099</v>
      </c>
      <c r="M14" s="1">
        <f>SUMIFS([2]Sheet1!$C:$C,[2]Sheet1!$A:$A,G14,[2]Sheet1!$B:$B,$A$2)</f>
        <v>400</v>
      </c>
      <c r="N14" s="1"/>
    </row>
    <row r="15" spans="1:14" x14ac:dyDescent="0.25">
      <c r="A15" s="1"/>
      <c r="B15" s="1" t="s">
        <v>28</v>
      </c>
      <c r="C15" s="4">
        <v>31652.240000000002</v>
      </c>
      <c r="D15" s="4">
        <v>1</v>
      </c>
      <c r="E15" s="4">
        <v>31652.240000000002</v>
      </c>
      <c r="F15" s="2" t="str">
        <f t="shared" si="0"/>
        <v>EUR789XY15545789XY</v>
      </c>
      <c r="G15" s="2" t="str">
        <f>VLOOKUP(F15,[1]Sheet1!$E:$F,2,0)</f>
        <v>4FRW</v>
      </c>
      <c r="H15" s="1" t="s">
        <v>12</v>
      </c>
      <c r="I15" s="1"/>
      <c r="J15" s="1" t="s">
        <v>37</v>
      </c>
      <c r="K15" s="1">
        <v>25</v>
      </c>
      <c r="L15" s="4">
        <v>31652.240000000002</v>
      </c>
      <c r="M15" s="1">
        <f>SUMIFS([2]Sheet1!$C:$C,[2]Sheet1!$A:$A,G15,[2]Sheet1!$B:$B,$A$2)</f>
        <v>200</v>
      </c>
      <c r="N15" s="1"/>
    </row>
    <row r="16" spans="1:14" x14ac:dyDescent="0.25">
      <c r="A16" s="1" t="s">
        <v>13</v>
      </c>
      <c r="B16" s="1"/>
      <c r="C16" s="4">
        <v>4372839.74</v>
      </c>
      <c r="D16" s="4">
        <v>-4386735.1100000003</v>
      </c>
      <c r="E16" s="4">
        <v>-13895.371111111999</v>
      </c>
      <c r="F16" s="2" t="str">
        <f t="shared" ref="F4:F28" si="1">A15&amp;B16</f>
        <v/>
      </c>
      <c r="G16" s="2"/>
      <c r="H16" s="1"/>
      <c r="I16" s="1"/>
      <c r="J16" s="1" t="s">
        <v>37</v>
      </c>
      <c r="K16" s="1">
        <v>0</v>
      </c>
      <c r="L16" s="4">
        <v>-13895.371111111999</v>
      </c>
      <c r="M16" s="1"/>
      <c r="N16" s="1"/>
    </row>
    <row r="17" spans="1:14" x14ac:dyDescent="0.25">
      <c r="A17" s="1"/>
      <c r="B17" s="1" t="s">
        <v>22</v>
      </c>
      <c r="C17" s="4">
        <v>-73.790000000000006</v>
      </c>
      <c r="D17" s="4">
        <v>1.19</v>
      </c>
      <c r="E17" s="4">
        <v>-73.7</v>
      </c>
      <c r="F17" s="2" t="str">
        <f>$A$16&amp;B17</f>
        <v>GBP789XY222596</v>
      </c>
      <c r="G17" s="2" t="str">
        <f>VLOOKUP(F17,[1]Sheet1!$E:$F,2,0)</f>
        <v>1FRW</v>
      </c>
      <c r="H17" s="1" t="s">
        <v>36</v>
      </c>
      <c r="I17" s="1"/>
      <c r="J17" s="1" t="s">
        <v>37</v>
      </c>
      <c r="K17" s="1">
        <v>3</v>
      </c>
      <c r="L17" s="4">
        <v>-73.7</v>
      </c>
      <c r="M17" s="1">
        <f>SUMIFS([2]Sheet1!$C:$C,[2]Sheet1!$A:$A,G17,[2]Sheet1!$B:$B,$A$16)</f>
        <v>300</v>
      </c>
      <c r="N17" s="1"/>
    </row>
    <row r="18" spans="1:14" x14ac:dyDescent="0.25">
      <c r="A18" s="1"/>
      <c r="B18" s="1" t="s">
        <v>28</v>
      </c>
      <c r="C18" s="4">
        <v>-64.119999999999706</v>
      </c>
      <c r="D18" s="4">
        <v>1</v>
      </c>
      <c r="E18" s="4">
        <v>-64.119999999999706</v>
      </c>
      <c r="F18" s="2" t="str">
        <f t="shared" ref="F18:F21" si="2">$A$16&amp;B18</f>
        <v>GBP789XY15545789XY</v>
      </c>
      <c r="G18" s="2" t="str">
        <f>VLOOKUP(F18,[1]Sheet1!$E:$F,2,0)</f>
        <v>5FRW</v>
      </c>
      <c r="H18" s="1" t="s">
        <v>12</v>
      </c>
      <c r="I18" s="1"/>
      <c r="J18" s="1" t="s">
        <v>37</v>
      </c>
      <c r="K18" s="1">
        <v>2</v>
      </c>
      <c r="L18" s="4">
        <v>-64.119999999999706</v>
      </c>
      <c r="M18" s="1">
        <f>SUMIFS([2]Sheet1!$C:$C,[2]Sheet1!$A:$A,G18,[2]Sheet1!$B:$B,$A$16)</f>
        <v>100</v>
      </c>
      <c r="N18" s="1"/>
    </row>
    <row r="19" spans="1:14" x14ac:dyDescent="0.25">
      <c r="A19" s="1"/>
      <c r="B19" s="1" t="s">
        <v>29</v>
      </c>
      <c r="C19" s="4">
        <v>-11325.96</v>
      </c>
      <c r="D19" s="4">
        <v>-1.1100000000000001</v>
      </c>
      <c r="E19" s="4">
        <v>-11325.97</v>
      </c>
      <c r="F19" s="2" t="str">
        <f t="shared" si="2"/>
        <v>GBP789XY155452</v>
      </c>
      <c r="G19" s="2" t="str">
        <f>VLOOKUP(F19,[1]Sheet1!$E:$F,2,0)</f>
        <v>5FRW</v>
      </c>
      <c r="H19" s="1" t="s">
        <v>12</v>
      </c>
      <c r="I19" s="1"/>
      <c r="J19" s="1" t="s">
        <v>37</v>
      </c>
      <c r="K19" s="1">
        <v>13</v>
      </c>
      <c r="L19" s="4">
        <v>-11325.97</v>
      </c>
      <c r="M19" s="1">
        <f>SUMIFS([2]Sheet1!$C:$C,[2]Sheet1!$A:$A,G19,[2]Sheet1!$B:$B,$A$16)</f>
        <v>100</v>
      </c>
      <c r="N19" s="1"/>
    </row>
    <row r="20" spans="1:14" x14ac:dyDescent="0.25">
      <c r="A20" s="1"/>
      <c r="B20" s="1" t="s">
        <v>23</v>
      </c>
      <c r="C20" s="4">
        <v>387.26</v>
      </c>
      <c r="D20" s="4">
        <v>1</v>
      </c>
      <c r="E20" s="4">
        <v>387.26</v>
      </c>
      <c r="F20" s="2" t="str">
        <f t="shared" si="2"/>
        <v>GBP789XY22789XY646</v>
      </c>
      <c r="G20" s="2" t="str">
        <f>VLOOKUP(F20,[1]Sheet1!$E:$F,2,0)</f>
        <v>J345</v>
      </c>
      <c r="H20" s="1" t="s">
        <v>12</v>
      </c>
      <c r="I20" s="1"/>
      <c r="J20" s="1" t="s">
        <v>37</v>
      </c>
      <c r="K20" s="1">
        <v>1</v>
      </c>
      <c r="L20" s="4">
        <v>387.26</v>
      </c>
      <c r="M20" s="1">
        <f>SUMIFS([2]Sheet1!$C:$C,[2]Sheet1!$A:$A,G20,[2]Sheet1!$B:$B,$A$16)</f>
        <v>100</v>
      </c>
      <c r="N20" s="1"/>
    </row>
    <row r="21" spans="1:14" x14ac:dyDescent="0.25">
      <c r="A21" s="1"/>
      <c r="B21" s="1" t="s">
        <v>20</v>
      </c>
      <c r="C21" s="4">
        <v>4383916.34</v>
      </c>
      <c r="D21" s="4">
        <v>-4386735.1900000004</v>
      </c>
      <c r="E21" s="4">
        <v>-2818.8511111124199</v>
      </c>
      <c r="F21" s="2" t="str">
        <f t="shared" si="2"/>
        <v>GBP789XY155455</v>
      </c>
      <c r="G21" s="2" t="str">
        <f>VLOOKUP(F21,[1]Sheet1!$E:$F,2,0)</f>
        <v>5FRW</v>
      </c>
      <c r="H21" s="1" t="s">
        <v>12</v>
      </c>
      <c r="I21" s="1"/>
      <c r="J21" s="1" t="s">
        <v>37</v>
      </c>
      <c r="K21" s="1">
        <v>189</v>
      </c>
      <c r="L21" s="4">
        <v>-2818.8511111124199</v>
      </c>
      <c r="M21" s="1">
        <f>SUMIFS([2]Sheet1!$C:$C,[2]Sheet1!$A:$A,G21,[2]Sheet1!$B:$B,$A$16)</f>
        <v>100</v>
      </c>
      <c r="N21" s="1"/>
    </row>
    <row r="22" spans="1:14" x14ac:dyDescent="0.25">
      <c r="A22" s="1" t="s">
        <v>14</v>
      </c>
      <c r="B22" s="1"/>
      <c r="C22" s="4">
        <v>69168.67</v>
      </c>
      <c r="D22" s="4">
        <v>-69168.66</v>
      </c>
      <c r="E22" s="4">
        <v>1.11999999998121</v>
      </c>
      <c r="F22" s="2" t="str">
        <f t="shared" si="1"/>
        <v/>
      </c>
      <c r="G22" s="2"/>
      <c r="H22" s="1"/>
      <c r="I22" s="1"/>
      <c r="J22" s="1" t="s">
        <v>37</v>
      </c>
      <c r="K22" s="1">
        <v>0</v>
      </c>
      <c r="L22" s="4">
        <v>1.11999999998121</v>
      </c>
      <c r="M22" s="1"/>
      <c r="N22" s="1"/>
    </row>
    <row r="23" spans="1:14" x14ac:dyDescent="0.25">
      <c r="A23" s="1"/>
      <c r="B23" s="1" t="s">
        <v>26</v>
      </c>
      <c r="C23" s="4">
        <v>-433439.93</v>
      </c>
      <c r="D23" s="4">
        <v>433439.95</v>
      </c>
      <c r="E23" s="4">
        <v>1.1199999999614101</v>
      </c>
      <c r="F23" s="2" t="str">
        <f>$A$22&amp;B23</f>
        <v>USD789XY162789XY22</v>
      </c>
      <c r="G23" s="2" t="str">
        <f>VLOOKUP(F23,[1]Sheet1!$E:$F,2,0)</f>
        <v>XO07</v>
      </c>
      <c r="H23" s="1"/>
      <c r="I23" s="1"/>
      <c r="J23" s="1" t="s">
        <v>37</v>
      </c>
      <c r="K23" s="1">
        <v>13</v>
      </c>
      <c r="L23" s="4">
        <v>1.1199999999614101</v>
      </c>
      <c r="M23" s="1">
        <f>SUMIFS([2]Sheet1!$C:$C,[2]Sheet1!$A:$A,G23,[2]Sheet1!$B:$B,$A$22)</f>
        <v>300</v>
      </c>
      <c r="N23" s="1"/>
    </row>
    <row r="24" spans="1:14" x14ac:dyDescent="0.25">
      <c r="A24" s="1"/>
      <c r="B24" s="1" t="s">
        <v>30</v>
      </c>
      <c r="C24" s="4">
        <v>1</v>
      </c>
      <c r="D24" s="4">
        <v>1</v>
      </c>
      <c r="E24" s="4">
        <v>1</v>
      </c>
      <c r="F24" s="2" t="str">
        <f t="shared" ref="F24:F28" si="3">$A$22&amp;B24</f>
        <v>USD789XY189247</v>
      </c>
      <c r="G24" s="2" t="str">
        <f>VLOOKUP(F24,[1]Sheet1!$E:$F,2,0)</f>
        <v>RW65</v>
      </c>
      <c r="H24" s="1" t="s">
        <v>12</v>
      </c>
      <c r="I24" s="1"/>
      <c r="J24" s="1" t="s">
        <v>37</v>
      </c>
      <c r="K24" s="1">
        <v>4</v>
      </c>
      <c r="L24" s="4">
        <v>1</v>
      </c>
      <c r="M24" s="1">
        <f>SUMIFS([2]Sheet1!$C:$C,[2]Sheet1!$A:$A,G24,[2]Sheet1!$B:$B,$A$22)</f>
        <v>100</v>
      </c>
      <c r="N24" s="1"/>
    </row>
    <row r="25" spans="1:14" x14ac:dyDescent="0.25">
      <c r="A25" s="1"/>
      <c r="B25" s="1" t="s">
        <v>31</v>
      </c>
      <c r="C25" s="4">
        <v>512618.6</v>
      </c>
      <c r="D25" s="4">
        <v>-512618.6</v>
      </c>
      <c r="E25" s="4">
        <v>1</v>
      </c>
      <c r="F25" s="2" t="str">
        <f t="shared" si="3"/>
        <v>USD789XY194535</v>
      </c>
      <c r="G25" s="2" t="str">
        <f>VLOOKUP(F25,[1]Sheet1!$E:$F,2,0)</f>
        <v>4FRW</v>
      </c>
      <c r="H25" s="1" t="s">
        <v>36</v>
      </c>
      <c r="I25" s="1"/>
      <c r="J25" s="1" t="s">
        <v>37</v>
      </c>
      <c r="K25" s="1">
        <v>2</v>
      </c>
      <c r="L25" s="4">
        <v>1</v>
      </c>
      <c r="M25" s="1">
        <f>SUMIFS([2]Sheet1!$C:$C,[2]Sheet1!$A:$A,G25,[2]Sheet1!$B:$B,$A$22)</f>
        <v>600</v>
      </c>
      <c r="N25" s="1"/>
    </row>
    <row r="26" spans="1:14" x14ac:dyDescent="0.25">
      <c r="A26" s="1"/>
      <c r="B26" s="1" t="s">
        <v>18</v>
      </c>
      <c r="C26" s="4">
        <v>1</v>
      </c>
      <c r="D26" s="4">
        <v>-1.1100000000000001</v>
      </c>
      <c r="E26" s="4">
        <v>-1.1100000000000001</v>
      </c>
      <c r="F26" s="2" t="str">
        <f t="shared" si="3"/>
        <v>USD789XY162789XY25</v>
      </c>
      <c r="G26" s="2" t="str">
        <f>VLOOKUP(F26,[1]Sheet1!$E:$F,2,0)</f>
        <v>XO45</v>
      </c>
      <c r="H26" s="1"/>
      <c r="I26" s="1"/>
      <c r="J26" s="1" t="s">
        <v>37</v>
      </c>
      <c r="K26" s="1">
        <v>1</v>
      </c>
      <c r="L26" s="4">
        <v>-1.1100000000000001</v>
      </c>
      <c r="M26" s="1">
        <f>SUMIFS([2]Sheet1!$C:$C,[2]Sheet1!$A:$A,G26,[2]Sheet1!$B:$B,$A$22)</f>
        <v>200</v>
      </c>
      <c r="N26" s="1"/>
    </row>
    <row r="27" spans="1:14" x14ac:dyDescent="0.25">
      <c r="A27" s="1"/>
      <c r="B27" s="1" t="s">
        <v>32</v>
      </c>
      <c r="C27" s="4">
        <v>1</v>
      </c>
      <c r="D27" s="4">
        <v>1</v>
      </c>
      <c r="E27" s="4">
        <v>1</v>
      </c>
      <c r="F27" s="2" t="str">
        <f t="shared" si="3"/>
        <v>USD789XY19556789XY</v>
      </c>
      <c r="G27" s="2" t="str">
        <f>VLOOKUP(F27,[1]Sheet1!$E:$F,2,0)</f>
        <v>1FRW</v>
      </c>
      <c r="H27" s="1" t="s">
        <v>12</v>
      </c>
      <c r="I27" s="1"/>
      <c r="J27" s="1" t="s">
        <v>37</v>
      </c>
      <c r="K27" s="1">
        <v>4</v>
      </c>
      <c r="L27" s="4">
        <v>1</v>
      </c>
      <c r="M27" s="1">
        <f>SUMIFS([2]Sheet1!$C:$C,[2]Sheet1!$A:$A,G27,[2]Sheet1!$B:$B,$A$22)</f>
        <v>200</v>
      </c>
      <c r="N27" s="1"/>
    </row>
    <row r="28" spans="1:14" x14ac:dyDescent="0.25">
      <c r="A28" s="1"/>
      <c r="B28" s="1" t="s">
        <v>33</v>
      </c>
      <c r="C28" s="4">
        <v>1</v>
      </c>
      <c r="D28" s="4">
        <v>1</v>
      </c>
      <c r="E28" s="4">
        <v>1</v>
      </c>
      <c r="F28" s="2" t="str">
        <f t="shared" si="3"/>
        <v>USD789XY195562</v>
      </c>
      <c r="G28" s="2" t="str">
        <f>VLOOKUP(F28,[1]Sheet1!$E:$F,2,0)</f>
        <v>4FRW</v>
      </c>
      <c r="H28" s="1" t="s">
        <v>36</v>
      </c>
      <c r="I28" s="1"/>
      <c r="J28" s="1" t="s">
        <v>37</v>
      </c>
      <c r="K28" s="1">
        <v>4</v>
      </c>
      <c r="L28" s="4">
        <v>1</v>
      </c>
      <c r="M28" s="1">
        <f>SUMIFS([2]Sheet1!$C:$C,[2]Sheet1!$A:$A,G28,[2]Sheet1!$B:$B,$A$22)</f>
        <v>600</v>
      </c>
      <c r="N28" s="1"/>
    </row>
    <row r="29" spans="1:14" x14ac:dyDescent="0.25">
      <c r="C29" s="5"/>
      <c r="D29" s="5"/>
      <c r="E29" s="5"/>
    </row>
    <row r="30" spans="1:14" x14ac:dyDescent="0.25">
      <c r="C30" s="5"/>
      <c r="D30" s="5"/>
      <c r="E30" s="5"/>
    </row>
    <row r="31" spans="1:14" x14ac:dyDescent="0.25">
      <c r="C31" s="5"/>
      <c r="D31" s="5"/>
      <c r="E31" s="5"/>
    </row>
    <row r="32" spans="1:14" x14ac:dyDescent="0.25">
      <c r="C32" s="5"/>
      <c r="D32" s="5"/>
      <c r="E32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Wells Fargo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Santos, Jenina Ann G.</dc:creator>
  <cp:lastModifiedBy>Santos, Jenina Ann G.</cp:lastModifiedBy>
  <dcterms:created xsi:type="dcterms:W3CDTF">2024-03-05T17:04:23Z</dcterms:created>
  <dcterms:modified xsi:type="dcterms:W3CDTF">2024-03-05T19:02:56Z</dcterms:modified>
</cp:coreProperties>
</file>