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EMI\Alteryx\Solutions\Pull top level data in to table from vertical format\"/>
    </mc:Choice>
  </mc:AlternateContent>
  <xr:revisionPtr revIDLastSave="0" documentId="13_ncr:1_{88CF409C-5234-411E-ACAE-3D4E9C738859}" xr6:coauthVersionLast="45" xr6:coauthVersionMax="45" xr10:uidLastSave="{00000000-0000-0000-0000-000000000000}"/>
  <bookViews>
    <workbookView xWindow="-26025" yWindow="2685" windowWidth="21600" windowHeight="11835" xr2:uid="{EC74E07B-F44C-40D9-9BDA-8FC435B2E671}"/>
  </bookViews>
  <sheets>
    <sheet name="Dummy Budget" sheetId="1" r:id="rId1"/>
  </sheets>
  <externalReferences>
    <externalReference r:id="rId2"/>
  </externalReferences>
  <definedNames>
    <definedName name="Joinery_Cost">[1]Joinery!$G$28:$G$5241</definedName>
    <definedName name="joinery_material_list">[1]Joinery!$D$28:$D$5241</definedName>
    <definedName name="JoineryNumber">[1]Joinery!$C$28:$C$5241</definedName>
    <definedName name="joineryTotals">[1]Joinery!$H$28:$H$5241</definedName>
    <definedName name="spreadsheetLegend">[1]Spreadsheet!$A$5:$A$119</definedName>
    <definedName name="spreadsheetTotalCost">[1]Spreadsheet!$S$5:$S$119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2" i="1" l="1"/>
  <c r="J72" i="1"/>
  <c r="H72" i="1" s="1"/>
  <c r="F72" i="1" s="1"/>
  <c r="M71" i="1"/>
  <c r="K71" i="1"/>
  <c r="K69" i="1" s="1"/>
  <c r="J71" i="1"/>
  <c r="H71" i="1" s="1"/>
  <c r="F71" i="1" s="1"/>
  <c r="M70" i="1"/>
  <c r="J70" i="1"/>
  <c r="J69" i="1" s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M69" i="1" s="1"/>
  <c r="M67" i="1"/>
  <c r="F67" i="1" s="1"/>
  <c r="H67" i="1"/>
  <c r="M66" i="1"/>
  <c r="J66" i="1"/>
  <c r="H66" i="1" s="1"/>
  <c r="F66" i="1" s="1"/>
  <c r="M65" i="1"/>
  <c r="J65" i="1"/>
  <c r="H65" i="1" s="1"/>
  <c r="F65" i="1" s="1"/>
  <c r="M64" i="1"/>
  <c r="J64" i="1"/>
  <c r="H64" i="1" s="1"/>
  <c r="F64" i="1" s="1"/>
  <c r="M63" i="1"/>
  <c r="J63" i="1"/>
  <c r="H63" i="1" s="1"/>
  <c r="F63" i="1" s="1"/>
  <c r="M62" i="1"/>
  <c r="J62" i="1"/>
  <c r="H62" i="1"/>
  <c r="F62" i="1" s="1"/>
  <c r="M61" i="1"/>
  <c r="J61" i="1"/>
  <c r="H61" i="1" s="1"/>
  <c r="M60" i="1"/>
  <c r="J60" i="1"/>
  <c r="H60" i="1" s="1"/>
  <c r="F60" i="1" s="1"/>
  <c r="M59" i="1"/>
  <c r="J59" i="1"/>
  <c r="H59" i="1" s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K58" i="1"/>
  <c r="M56" i="1"/>
  <c r="F56" i="1" s="1"/>
  <c r="H56" i="1"/>
  <c r="M55" i="1"/>
  <c r="K55" i="1"/>
  <c r="H55" i="1" s="1"/>
  <c r="F55" i="1" s="1"/>
  <c r="M54" i="1"/>
  <c r="K54" i="1"/>
  <c r="H54" i="1" s="1"/>
  <c r="F54" i="1" s="1"/>
  <c r="M53" i="1"/>
  <c r="K53" i="1"/>
  <c r="H53" i="1" s="1"/>
  <c r="F53" i="1" s="1"/>
  <c r="M52" i="1"/>
  <c r="H52" i="1"/>
  <c r="F52" i="1" s="1"/>
  <c r="M51" i="1"/>
  <c r="K51" i="1"/>
  <c r="H51" i="1" s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J50" i="1"/>
  <c r="M48" i="1"/>
  <c r="J48" i="1"/>
  <c r="H48" i="1" s="1"/>
  <c r="F48" i="1" s="1"/>
  <c r="M47" i="1"/>
  <c r="K47" i="1"/>
  <c r="K46" i="1" s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M46" i="1" s="1"/>
  <c r="M44" i="1"/>
  <c r="H44" i="1"/>
  <c r="F44" i="1" s="1"/>
  <c r="M43" i="1"/>
  <c r="K43" i="1"/>
  <c r="H43" i="1"/>
  <c r="F43" i="1" s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K42" i="1"/>
  <c r="J42" i="1"/>
  <c r="M40" i="1"/>
  <c r="H40" i="1"/>
  <c r="M39" i="1"/>
  <c r="K39" i="1"/>
  <c r="H39" i="1" s="1"/>
  <c r="F39" i="1" s="1"/>
  <c r="J39" i="1"/>
  <c r="M38" i="1"/>
  <c r="K38" i="1"/>
  <c r="K37" i="1" s="1"/>
  <c r="J38" i="1"/>
  <c r="J37" i="1" s="1"/>
  <c r="H38" i="1"/>
  <c r="F38" i="1" s="1"/>
  <c r="AR37" i="1"/>
  <c r="AQ37" i="1"/>
  <c r="AP37" i="1"/>
  <c r="AO37" i="1"/>
  <c r="AN37" i="1"/>
  <c r="AM37" i="1"/>
  <c r="AL37" i="1"/>
  <c r="AK37" i="1"/>
  <c r="AJ37" i="1"/>
  <c r="AI37" i="1"/>
  <c r="AI13" i="1" s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M37" i="1" s="1"/>
  <c r="M35" i="1"/>
  <c r="H35" i="1"/>
  <c r="F35" i="1" s="1"/>
  <c r="M34" i="1"/>
  <c r="K34" i="1"/>
  <c r="J34" i="1"/>
  <c r="M33" i="1"/>
  <c r="H33" i="1"/>
  <c r="F33" i="1" s="1"/>
  <c r="M32" i="1"/>
  <c r="K32" i="1"/>
  <c r="J32" i="1"/>
  <c r="H32" i="1" s="1"/>
  <c r="F32" i="1" s="1"/>
  <c r="M31" i="1"/>
  <c r="K31" i="1"/>
  <c r="J31" i="1"/>
  <c r="H31" i="1"/>
  <c r="F31" i="1"/>
  <c r="M30" i="1"/>
  <c r="K30" i="1"/>
  <c r="H30" i="1" s="1"/>
  <c r="F30" i="1" s="1"/>
  <c r="J30" i="1"/>
  <c r="M29" i="1"/>
  <c r="K29" i="1"/>
  <c r="H29" i="1" s="1"/>
  <c r="F29" i="1" s="1"/>
  <c r="J29" i="1"/>
  <c r="M28" i="1"/>
  <c r="H28" i="1"/>
  <c r="F28" i="1" s="1"/>
  <c r="AR27" i="1"/>
  <c r="AQ27" i="1"/>
  <c r="AP27" i="1"/>
  <c r="AO27" i="1"/>
  <c r="AN27" i="1"/>
  <c r="AM27" i="1"/>
  <c r="AL27" i="1"/>
  <c r="AL13" i="1" s="1"/>
  <c r="AK27" i="1"/>
  <c r="AJ27" i="1"/>
  <c r="AI27" i="1"/>
  <c r="AH27" i="1"/>
  <c r="AG27" i="1"/>
  <c r="AF27" i="1"/>
  <c r="AE27" i="1"/>
  <c r="AD27" i="1"/>
  <c r="AD13" i="1" s="1"/>
  <c r="AC27" i="1"/>
  <c r="AB27" i="1"/>
  <c r="AA27" i="1"/>
  <c r="Z27" i="1"/>
  <c r="Y27" i="1"/>
  <c r="X27" i="1"/>
  <c r="W27" i="1"/>
  <c r="V27" i="1"/>
  <c r="V13" i="1" s="1"/>
  <c r="U27" i="1"/>
  <c r="T27" i="1"/>
  <c r="S27" i="1"/>
  <c r="R27" i="1"/>
  <c r="Q27" i="1"/>
  <c r="P27" i="1"/>
  <c r="O27" i="1"/>
  <c r="M25" i="1"/>
  <c r="F25" i="1" s="1"/>
  <c r="H25" i="1"/>
  <c r="M24" i="1"/>
  <c r="J24" i="1"/>
  <c r="H24" i="1" s="1"/>
  <c r="F24" i="1" s="1"/>
  <c r="M23" i="1"/>
  <c r="K23" i="1"/>
  <c r="H23" i="1" s="1"/>
  <c r="F23" i="1" s="1"/>
  <c r="M22" i="1"/>
  <c r="M21" i="1"/>
  <c r="J21" i="1"/>
  <c r="H21" i="1"/>
  <c r="F21" i="1" s="1"/>
  <c r="M20" i="1"/>
  <c r="J20" i="1"/>
  <c r="H20" i="1"/>
  <c r="F20" i="1" s="1"/>
  <c r="M19" i="1"/>
  <c r="J19" i="1"/>
  <c r="H19" i="1" s="1"/>
  <c r="F19" i="1" s="1"/>
  <c r="M18" i="1"/>
  <c r="H18" i="1"/>
  <c r="M17" i="1"/>
  <c r="H17" i="1"/>
  <c r="F17" i="1" s="1"/>
  <c r="M16" i="1"/>
  <c r="H16" i="1"/>
  <c r="F16" i="1" s="1"/>
  <c r="AR15" i="1"/>
  <c r="AR13" i="1" s="1"/>
  <c r="AQ15" i="1"/>
  <c r="AP15" i="1"/>
  <c r="AO15" i="1"/>
  <c r="AN15" i="1"/>
  <c r="AN13" i="1" s="1"/>
  <c r="AM15" i="1"/>
  <c r="AL15" i="1"/>
  <c r="AK15" i="1"/>
  <c r="AJ15" i="1"/>
  <c r="AI15" i="1"/>
  <c r="AH15" i="1"/>
  <c r="AG15" i="1"/>
  <c r="AF15" i="1"/>
  <c r="AF13" i="1" s="1"/>
  <c r="AE15" i="1"/>
  <c r="AD15" i="1"/>
  <c r="AC15" i="1"/>
  <c r="AB15" i="1"/>
  <c r="AB13" i="1" s="1"/>
  <c r="AA15" i="1"/>
  <c r="AA13" i="1" s="1"/>
  <c r="Z15" i="1"/>
  <c r="Y15" i="1"/>
  <c r="X15" i="1"/>
  <c r="X13" i="1" s="1"/>
  <c r="W15" i="1"/>
  <c r="V15" i="1"/>
  <c r="U15" i="1"/>
  <c r="T15" i="1"/>
  <c r="T13" i="1" s="1"/>
  <c r="S15" i="1"/>
  <c r="R15" i="1"/>
  <c r="Q15" i="1"/>
  <c r="P15" i="1"/>
  <c r="P13" i="1" s="1"/>
  <c r="O15" i="1"/>
  <c r="AQ13" i="1"/>
  <c r="AJ13" i="1"/>
  <c r="S13" i="1"/>
  <c r="M6" i="1"/>
  <c r="F6" i="1"/>
  <c r="F9" i="1" s="1"/>
  <c r="AE13" i="1" l="1"/>
  <c r="J15" i="1"/>
  <c r="H34" i="1"/>
  <c r="F34" i="1" s="1"/>
  <c r="Q13" i="1"/>
  <c r="Y13" i="1"/>
  <c r="AG13" i="1"/>
  <c r="AO13" i="1"/>
  <c r="F18" i="1"/>
  <c r="J27" i="1"/>
  <c r="F40" i="1"/>
  <c r="M15" i="1"/>
  <c r="AH13" i="1"/>
  <c r="J46" i="1"/>
  <c r="AM13" i="1"/>
  <c r="R13" i="1"/>
  <c r="Z13" i="1"/>
  <c r="AP13" i="1"/>
  <c r="M27" i="1"/>
  <c r="AC13" i="1"/>
  <c r="AK13" i="1"/>
  <c r="H42" i="1"/>
  <c r="H47" i="1"/>
  <c r="M50" i="1"/>
  <c r="M13" i="1" s="1"/>
  <c r="M58" i="1"/>
  <c r="F61" i="1"/>
  <c r="M42" i="1"/>
  <c r="W13" i="1"/>
  <c r="H50" i="1"/>
  <c r="F51" i="1"/>
  <c r="F42" i="1"/>
  <c r="H27" i="1"/>
  <c r="F27" i="1" s="1"/>
  <c r="H58" i="1"/>
  <c r="F59" i="1"/>
  <c r="K27" i="1"/>
  <c r="K50" i="1"/>
  <c r="U13" i="1"/>
  <c r="O13" i="1"/>
  <c r="K22" i="1"/>
  <c r="H37" i="1"/>
  <c r="F37" i="1" s="1"/>
  <c r="J58" i="1"/>
  <c r="J13" i="1" s="1"/>
  <c r="H70" i="1"/>
  <c r="F50" i="1" l="1"/>
  <c r="H46" i="1"/>
  <c r="F46" i="1" s="1"/>
  <c r="F47" i="1"/>
  <c r="F58" i="1"/>
  <c r="H69" i="1"/>
  <c r="F69" i="1" s="1"/>
  <c r="F70" i="1"/>
  <c r="H22" i="1"/>
  <c r="K15" i="1"/>
  <c r="K13" i="1" s="1"/>
  <c r="F22" i="1" l="1"/>
  <c r="H15" i="1"/>
  <c r="F15" i="1" l="1"/>
  <c r="H13" i="1"/>
  <c r="F13" i="1" l="1"/>
  <c r="E15" i="1" s="1"/>
  <c r="E28" i="1" l="1"/>
  <c r="E25" i="1"/>
  <c r="F7" i="1"/>
  <c r="E31" i="1"/>
  <c r="E48" i="1"/>
  <c r="E24" i="1"/>
  <c r="E19" i="1"/>
  <c r="E30" i="1"/>
  <c r="E39" i="1"/>
  <c r="E34" i="1"/>
  <c r="E52" i="1"/>
  <c r="E43" i="1"/>
  <c r="E44" i="1"/>
  <c r="E18" i="1"/>
  <c r="E46" i="1"/>
  <c r="E53" i="1"/>
  <c r="E63" i="1"/>
  <c r="E55" i="1"/>
  <c r="E32" i="1"/>
  <c r="E67" i="1"/>
  <c r="E61" i="1"/>
  <c r="E62" i="1"/>
  <c r="E72" i="1"/>
  <c r="E40" i="1"/>
  <c r="E21" i="1"/>
  <c r="E23" i="1"/>
  <c r="E65" i="1"/>
  <c r="E16" i="1"/>
  <c r="E64" i="1"/>
  <c r="E38" i="1"/>
  <c r="E60" i="1"/>
  <c r="E71" i="1"/>
  <c r="E33" i="1"/>
  <c r="E66" i="1"/>
  <c r="E47" i="1"/>
  <c r="E54" i="1"/>
  <c r="E17" i="1"/>
  <c r="E20" i="1"/>
  <c r="E56" i="1"/>
  <c r="E35" i="1"/>
  <c r="E29" i="1"/>
  <c r="E42" i="1"/>
  <c r="E50" i="1"/>
  <c r="E59" i="1"/>
  <c r="E27" i="1"/>
  <c r="E37" i="1"/>
  <c r="E58" i="1"/>
  <c r="E51" i="1"/>
  <c r="E70" i="1"/>
  <c r="E69" i="1"/>
  <c r="E22" i="1"/>
  <c r="D7" i="1" l="1"/>
  <c r="D8" i="1"/>
  <c r="F8" i="1" l="1"/>
  <c r="F10" i="1" s="1"/>
  <c r="D10" i="1"/>
</calcChain>
</file>

<file path=xl/sharedStrings.xml><?xml version="1.0" encoding="utf-8"?>
<sst xmlns="http://schemas.openxmlformats.org/spreadsheetml/2006/main" count="93" uniqueCount="88">
  <si>
    <t>CONTRACT SALES PRICE</t>
  </si>
  <si>
    <t>COST OF GOODS</t>
  </si>
  <si>
    <t>GROSS MARGIN</t>
  </si>
  <si>
    <t>O/HEAD ALLOWANCE</t>
  </si>
  <si>
    <t>EARNINGS VALUE</t>
  </si>
  <si>
    <t>GRAND TOTAL</t>
  </si>
  <si>
    <t>TOTAL</t>
  </si>
  <si>
    <t>SITE</t>
  </si>
  <si>
    <t>JOINERY</t>
  </si>
  <si>
    <t>VARIATION TOTAL</t>
  </si>
  <si>
    <t>VARIATION 1</t>
  </si>
  <si>
    <t>VARIATION 2</t>
  </si>
  <si>
    <t>VARIATION 3</t>
  </si>
  <si>
    <t>VARIATION 4</t>
  </si>
  <si>
    <t>VARIATION 5</t>
  </si>
  <si>
    <t>VARIATION 6</t>
  </si>
  <si>
    <t>VARIATION 7</t>
  </si>
  <si>
    <t>VARIATION 8</t>
  </si>
  <si>
    <t>VARIATION 9</t>
  </si>
  <si>
    <t>VARIATION 10</t>
  </si>
  <si>
    <t>VARIATION 11</t>
  </si>
  <si>
    <t>VARIATION 12</t>
  </si>
  <si>
    <t>VARIATION 13</t>
  </si>
  <si>
    <t>VARIATION 14</t>
  </si>
  <si>
    <t>VARIATION 15</t>
  </si>
  <si>
    <t>VARIATION 16</t>
  </si>
  <si>
    <t>VARIATION 17</t>
  </si>
  <si>
    <t>VARIATION 18</t>
  </si>
  <si>
    <t>VARIATION 19</t>
  </si>
  <si>
    <t>VARIATION 20</t>
  </si>
  <si>
    <t>VARIATION 21</t>
  </si>
  <si>
    <t>VARIATION 22</t>
  </si>
  <si>
    <t>VARIATION 23</t>
  </si>
  <si>
    <t>VARIATION 24</t>
  </si>
  <si>
    <t>VARIATION 25</t>
  </si>
  <si>
    <t>VARIATION 26</t>
  </si>
  <si>
    <t>VARIATION 27</t>
  </si>
  <si>
    <t>VARIATION 28</t>
  </si>
  <si>
    <t>VARIATION 29</t>
  </si>
  <si>
    <t>VARIATION 30</t>
  </si>
  <si>
    <t>MATERIALS</t>
  </si>
  <si>
    <t>Board &amp; Edge tape</t>
  </si>
  <si>
    <t>Hardware</t>
  </si>
  <si>
    <t>Other materials (required for factory)</t>
  </si>
  <si>
    <t>Site materials</t>
  </si>
  <si>
    <t>Site consumables</t>
  </si>
  <si>
    <t>Site allowances</t>
  </si>
  <si>
    <t>Factory materials</t>
  </si>
  <si>
    <t>Factory consumables</t>
  </si>
  <si>
    <t>Protection</t>
  </si>
  <si>
    <t>Defects</t>
  </si>
  <si>
    <t>EXTERNAL MANUFACTURED ITEMS</t>
  </si>
  <si>
    <t>Solid Timber</t>
  </si>
  <si>
    <t>Metal Work</t>
  </si>
  <si>
    <t>Glass / Mirror</t>
  </si>
  <si>
    <t>Stone Work /  Solid Surface</t>
  </si>
  <si>
    <t>Upholstery</t>
  </si>
  <si>
    <t>Top Knot</t>
  </si>
  <si>
    <t>Woodworx</t>
  </si>
  <si>
    <t>OVERSEAS PROCUREMENT</t>
  </si>
  <si>
    <t>Overseas materials</t>
  </si>
  <si>
    <t>Overseas manufactured items</t>
  </si>
  <si>
    <t>PAINT</t>
  </si>
  <si>
    <t>Paint cost (inc. handling)</t>
  </si>
  <si>
    <t>PRODUCTION PLANNING</t>
  </si>
  <si>
    <t>Production planning (workshop)</t>
  </si>
  <si>
    <t>Production planning (site)</t>
  </si>
  <si>
    <t>FACTORY</t>
  </si>
  <si>
    <t>Machining</t>
  </si>
  <si>
    <t>Board prep and finger pull</t>
  </si>
  <si>
    <t>Assembly</t>
  </si>
  <si>
    <t>Finishing</t>
  </si>
  <si>
    <t>Q/C and handling</t>
  </si>
  <si>
    <t xml:space="preserve">SITE </t>
  </si>
  <si>
    <t>Site supervision</t>
  </si>
  <si>
    <t>Labour/Install (hourly)</t>
  </si>
  <si>
    <t>Labour/Install (price)</t>
  </si>
  <si>
    <t>On site assembly</t>
  </si>
  <si>
    <t>Site preliminaries</t>
  </si>
  <si>
    <t>Appliances handling and installation</t>
  </si>
  <si>
    <t>Protection (Install)</t>
  </si>
  <si>
    <t>Material Handling</t>
  </si>
  <si>
    <t>LOGISTIC</t>
  </si>
  <si>
    <t>Driver</t>
  </si>
  <si>
    <t>Deliveries (to site)</t>
  </si>
  <si>
    <t>Deliveries (to painter)</t>
  </si>
  <si>
    <t xml:space="preserve">Quote No: </t>
  </si>
  <si>
    <t>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</si>
</sst>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TP NO: &quot;#########"/>
    <numFmt numFmtId="167" formatCode="&quot;JOINERY &quot;#"/>
    <numFmt numFmtId="168" formatCode="_-&quot;$&quot;* #,##0.00_-;\-&quot;$&quot;* #,##0.00_-;_-&quot;$&quot;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165" fontId="4" fillId="0" borderId="0" xfId="1" applyFont="1" applyAlignment="1">
      <alignment horizontal="right"/>
    </xf>
    <xf numFmtId="10" fontId="5" fillId="0" borderId="0" xfId="2" applyNumberFormat="1" applyFont="1"/>
    <xf numFmtId="0" fontId="3" fillId="0" borderId="0" xfId="0" applyFont="1" applyAlignment="1">
      <alignment vertical="center"/>
    </xf>
    <xf numFmtId="10" fontId="3" fillId="0" borderId="0" xfId="2" applyNumberFormat="1" applyFont="1" applyAlignment="1">
      <alignment vertical="center"/>
    </xf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65" fontId="3" fillId="0" borderId="10" xfId="1" applyFont="1" applyBorder="1"/>
    <xf numFmtId="165" fontId="4" fillId="0" borderId="0" xfId="1" applyFont="1"/>
    <xf numFmtId="165" fontId="3" fillId="0" borderId="11" xfId="1" applyFont="1" applyBorder="1"/>
    <xf numFmtId="165" fontId="3" fillId="0" borderId="15" xfId="1" applyFont="1" applyBorder="1"/>
    <xf numFmtId="165" fontId="3" fillId="0" borderId="19" xfId="1" applyFont="1" applyBorder="1"/>
    <xf numFmtId="9" fontId="4" fillId="0" borderId="0" xfId="2" applyFont="1" applyAlignment="1">
      <alignment horizontal="right"/>
    </xf>
    <xf numFmtId="165" fontId="6" fillId="0" borderId="0" xfId="1" applyFont="1"/>
    <xf numFmtId="10" fontId="4" fillId="0" borderId="0" xfId="2" applyNumberFormat="1" applyFont="1" applyAlignment="1">
      <alignment horizontal="right"/>
    </xf>
    <xf numFmtId="0" fontId="7" fillId="3" borderId="2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167" fontId="7" fillId="5" borderId="20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68" fontId="7" fillId="3" borderId="20" xfId="1" applyNumberFormat="1" applyFont="1" applyFill="1" applyBorder="1" applyAlignment="1">
      <alignment horizontal="left" vertical="center" wrapText="1" indent="1"/>
    </xf>
    <xf numFmtId="164" fontId="0" fillId="0" borderId="0" xfId="1" applyNumberFormat="1" applyFont="1" applyAlignment="1">
      <alignment horizontal="left" vertical="center" indent="1"/>
    </xf>
    <xf numFmtId="168" fontId="7" fillId="4" borderId="20" xfId="1" applyNumberFormat="1" applyFont="1" applyFill="1" applyBorder="1" applyAlignment="1">
      <alignment horizontal="left" vertical="center" wrapText="1" indent="1"/>
    </xf>
    <xf numFmtId="168" fontId="7" fillId="5" borderId="20" xfId="1" applyNumberFormat="1" applyFont="1" applyFill="1" applyBorder="1" applyAlignment="1">
      <alignment horizontal="left" vertical="center" wrapText="1" indent="1"/>
    </xf>
    <xf numFmtId="168" fontId="7" fillId="6" borderId="11" xfId="1" applyNumberFormat="1" applyFont="1" applyFill="1" applyBorder="1" applyAlignment="1">
      <alignment horizontal="left" vertical="center" wrapText="1" inden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indent="1"/>
    </xf>
    <xf numFmtId="164" fontId="0" fillId="7" borderId="20" xfId="1" applyNumberFormat="1" applyFont="1" applyFill="1" applyBorder="1" applyAlignment="1">
      <alignment horizontal="left" vertical="center" indent="1"/>
    </xf>
    <xf numFmtId="164" fontId="7" fillId="5" borderId="20" xfId="1" applyNumberFormat="1" applyFont="1" applyFill="1" applyBorder="1" applyAlignment="1">
      <alignment horizontal="left" vertical="center" wrapText="1" indent="1"/>
    </xf>
    <xf numFmtId="164" fontId="7" fillId="8" borderId="20" xfId="1" applyNumberFormat="1" applyFont="1" applyFill="1" applyBorder="1" applyAlignment="1">
      <alignment horizontal="left" vertical="center" wrapText="1" indent="1"/>
    </xf>
    <xf numFmtId="164" fontId="7" fillId="9" borderId="22" xfId="1" applyNumberFormat="1" applyFont="1" applyFill="1" applyBorder="1" applyAlignment="1">
      <alignment horizontal="left" vertical="center" wrapText="1" indent="1"/>
    </xf>
    <xf numFmtId="0" fontId="2" fillId="0" borderId="23" xfId="1" applyNumberFormat="1" applyFont="1" applyBorder="1" applyAlignment="1">
      <alignment horizontal="center" vertical="center"/>
    </xf>
    <xf numFmtId="0" fontId="2" fillId="0" borderId="23" xfId="1" applyNumberFormat="1" applyFont="1" applyBorder="1" applyAlignment="1">
      <alignment horizontal="left" indent="1"/>
    </xf>
    <xf numFmtId="10" fontId="2" fillId="0" borderId="4" xfId="2" applyNumberFormat="1" applyFont="1" applyBorder="1" applyAlignment="1">
      <alignment horizontal="right"/>
    </xf>
    <xf numFmtId="168" fontId="2" fillId="7" borderId="23" xfId="1" applyNumberFormat="1" applyFont="1" applyFill="1" applyBorder="1" applyAlignment="1">
      <alignment horizontal="left" vertical="center" indent="1"/>
    </xf>
    <xf numFmtId="168" fontId="7" fillId="5" borderId="23" xfId="1" applyNumberFormat="1" applyFont="1" applyFill="1" applyBorder="1" applyAlignment="1">
      <alignment horizontal="left" vertical="center" indent="1"/>
    </xf>
    <xf numFmtId="168" fontId="7" fillId="8" borderId="23" xfId="1" applyNumberFormat="1" applyFont="1" applyFill="1" applyBorder="1" applyAlignment="1">
      <alignment horizontal="left" vertical="center" indent="1"/>
    </xf>
    <xf numFmtId="168" fontId="7" fillId="9" borderId="23" xfId="1" applyNumberFormat="1" applyFont="1" applyFill="1" applyBorder="1" applyAlignment="1">
      <alignment horizontal="left" vertical="center" indent="1"/>
    </xf>
    <xf numFmtId="0" fontId="5" fillId="0" borderId="24" xfId="1" applyNumberFormat="1" applyFont="1" applyBorder="1" applyAlignment="1">
      <alignment horizontal="center" vertical="center"/>
    </xf>
    <xf numFmtId="0" fontId="5" fillId="0" borderId="25" xfId="1" applyNumberFormat="1" applyFont="1" applyBorder="1" applyAlignment="1">
      <alignment horizontal="left" indent="1"/>
    </xf>
    <xf numFmtId="10" fontId="5" fillId="0" borderId="0" xfId="2" applyNumberFormat="1" applyFont="1" applyAlignment="1">
      <alignment horizontal="right"/>
    </xf>
    <xf numFmtId="168" fontId="8" fillId="7" borderId="24" xfId="1" applyNumberFormat="1" applyFont="1" applyFill="1" applyBorder="1" applyAlignment="1">
      <alignment horizontal="left" vertical="center" indent="1"/>
    </xf>
    <xf numFmtId="168" fontId="8" fillId="5" borderId="24" xfId="1" applyNumberFormat="1" applyFont="1" applyFill="1" applyBorder="1" applyAlignment="1">
      <alignment horizontal="left" vertical="center" indent="1"/>
    </xf>
    <xf numFmtId="168" fontId="8" fillId="8" borderId="24" xfId="1" applyNumberFormat="1" applyFont="1" applyFill="1" applyBorder="1" applyAlignment="1">
      <alignment horizontal="left" vertical="center" indent="1"/>
    </xf>
    <xf numFmtId="168" fontId="8" fillId="9" borderId="24" xfId="1" applyNumberFormat="1" applyFont="1" applyFill="1" applyBorder="1" applyAlignment="1">
      <alignment horizontal="left" vertical="center" indent="1"/>
    </xf>
    <xf numFmtId="0" fontId="5" fillId="0" borderId="26" xfId="1" applyNumberFormat="1" applyFont="1" applyBorder="1" applyAlignment="1">
      <alignment horizontal="center" vertical="center"/>
    </xf>
    <xf numFmtId="0" fontId="5" fillId="0" borderId="27" xfId="1" applyNumberFormat="1" applyFont="1" applyBorder="1" applyAlignment="1">
      <alignment horizontal="left" indent="1"/>
    </xf>
    <xf numFmtId="168" fontId="8" fillId="7" borderId="26" xfId="1" applyNumberFormat="1" applyFont="1" applyFill="1" applyBorder="1" applyAlignment="1">
      <alignment horizontal="left" vertical="center" indent="1"/>
    </xf>
    <xf numFmtId="168" fontId="8" fillId="5" borderId="26" xfId="1" applyNumberFormat="1" applyFont="1" applyFill="1" applyBorder="1" applyAlignment="1">
      <alignment horizontal="left" vertical="center" indent="1"/>
    </xf>
    <xf numFmtId="168" fontId="8" fillId="8" borderId="26" xfId="1" applyNumberFormat="1" applyFont="1" applyFill="1" applyBorder="1" applyAlignment="1">
      <alignment horizontal="left" vertical="center" indent="1"/>
    </xf>
    <xf numFmtId="168" fontId="8" fillId="9" borderId="26" xfId="1" applyNumberFormat="1" applyFont="1" applyFill="1" applyBorder="1" applyAlignment="1">
      <alignment horizontal="left" vertical="center" indent="1"/>
    </xf>
    <xf numFmtId="168" fontId="5" fillId="7" borderId="26" xfId="1" applyNumberFormat="1" applyFont="1" applyFill="1" applyBorder="1" applyAlignment="1">
      <alignment horizontal="left" vertical="center" indent="1"/>
    </xf>
    <xf numFmtId="164" fontId="8" fillId="5" borderId="26" xfId="1" applyNumberFormat="1" applyFont="1" applyFill="1" applyBorder="1" applyAlignment="1">
      <alignment horizontal="left" vertical="center" indent="1"/>
    </xf>
    <xf numFmtId="164" fontId="8" fillId="8" borderId="26" xfId="1" applyNumberFormat="1" applyFont="1" applyFill="1" applyBorder="1" applyAlignment="1">
      <alignment horizontal="left" vertical="center" indent="1"/>
    </xf>
    <xf numFmtId="2" fontId="5" fillId="0" borderId="26" xfId="1" applyNumberFormat="1" applyFont="1" applyBorder="1" applyAlignment="1">
      <alignment horizontal="center" vertical="center"/>
    </xf>
    <xf numFmtId="168" fontId="0" fillId="7" borderId="28" xfId="1" applyNumberFormat="1" applyFont="1" applyFill="1" applyBorder="1" applyAlignment="1">
      <alignment horizontal="left" vertical="center" indent="1"/>
    </xf>
    <xf numFmtId="164" fontId="7" fillId="5" borderId="28" xfId="1" applyNumberFormat="1" applyFont="1" applyFill="1" applyBorder="1" applyAlignment="1">
      <alignment horizontal="left" vertical="center" indent="1"/>
    </xf>
    <xf numFmtId="164" fontId="7" fillId="8" borderId="28" xfId="1" applyNumberFormat="1" applyFont="1" applyFill="1" applyBorder="1" applyAlignment="1">
      <alignment horizontal="left" vertical="center" indent="1"/>
    </xf>
    <xf numFmtId="164" fontId="6" fillId="9" borderId="28" xfId="1" applyNumberFormat="1" applyFont="1" applyFill="1" applyBorder="1" applyAlignment="1">
      <alignment horizontal="left" vertical="center" indent="1"/>
    </xf>
    <xf numFmtId="0" fontId="2" fillId="0" borderId="29" xfId="1" applyNumberFormat="1" applyFont="1" applyBorder="1" applyAlignment="1">
      <alignment horizontal="left" indent="1"/>
    </xf>
    <xf numFmtId="0" fontId="5" fillId="0" borderId="30" xfId="1" applyNumberFormat="1" applyFont="1" applyBorder="1" applyAlignment="1">
      <alignment horizontal="center" vertical="center"/>
    </xf>
    <xf numFmtId="0" fontId="5" fillId="0" borderId="31" xfId="1" applyNumberFormat="1" applyFont="1" applyBorder="1" applyAlignment="1">
      <alignment horizontal="left" indent="1"/>
    </xf>
    <xf numFmtId="165" fontId="5" fillId="0" borderId="0" xfId="1" applyFont="1" applyAlignment="1">
      <alignment horizontal="right"/>
    </xf>
    <xf numFmtId="164" fontId="1" fillId="0" borderId="0" xfId="1" applyNumberFormat="1" applyAlignment="1">
      <alignment horizontal="left" vertical="center" indent="1"/>
    </xf>
    <xf numFmtId="0" fontId="0" fillId="0" borderId="22" xfId="1" applyNumberFormat="1" applyFont="1" applyBorder="1" applyAlignment="1">
      <alignment horizontal="center" vertical="center"/>
    </xf>
    <xf numFmtId="0" fontId="0" fillId="0" borderId="32" xfId="1" applyNumberFormat="1" applyFont="1" applyBorder="1" applyAlignment="1">
      <alignment horizontal="left" indent="1"/>
    </xf>
    <xf numFmtId="0" fontId="5" fillId="0" borderId="33" xfId="1" applyNumberFormat="1" applyFont="1" applyBorder="1" applyAlignment="1">
      <alignment horizontal="left" indent="1"/>
    </xf>
    <xf numFmtId="164" fontId="8" fillId="8" borderId="24" xfId="1" applyNumberFormat="1" applyFont="1" applyFill="1" applyBorder="1" applyAlignment="1">
      <alignment horizontal="left" vertical="center" indent="1"/>
    </xf>
    <xf numFmtId="0" fontId="5" fillId="0" borderId="34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left" indent="1"/>
    </xf>
    <xf numFmtId="0" fontId="5" fillId="0" borderId="35" xfId="1" applyNumberFormat="1" applyFont="1" applyBorder="1" applyAlignment="1">
      <alignment horizontal="center" vertical="center"/>
    </xf>
    <xf numFmtId="0" fontId="5" fillId="0" borderId="36" xfId="1" applyNumberFormat="1" applyFont="1" applyBorder="1" applyAlignment="1">
      <alignment horizontal="left" indent="1"/>
    </xf>
    <xf numFmtId="168" fontId="8" fillId="8" borderId="37" xfId="1" applyNumberFormat="1" applyFont="1" applyFill="1" applyBorder="1" applyAlignment="1">
      <alignment horizontal="left" vertical="center" indent="1"/>
    </xf>
    <xf numFmtId="9" fontId="2" fillId="0" borderId="16" xfId="2" applyFont="1" applyBorder="1"/>
    <xf numFmtId="9" fontId="2" fillId="0" borderId="17" xfId="2" applyFont="1" applyBorder="1"/>
    <xf numFmtId="9" fontId="0" fillId="0" borderId="18" xfId="2" applyFont="1" applyBorder="1" applyAlignment="1">
      <alignment horizontal="center"/>
    </xf>
    <xf numFmtId="9" fontId="2" fillId="0" borderId="12" xfId="2" applyFont="1" applyBorder="1"/>
    <xf numFmtId="9" fontId="2" fillId="0" borderId="13" xfId="2" applyFont="1" applyBorder="1"/>
    <xf numFmtId="9" fontId="0" fillId="0" borderId="14" xfId="2" applyFont="1" applyBorder="1" applyAlignment="1">
      <alignment horizontal="center"/>
    </xf>
    <xf numFmtId="9" fontId="0" fillId="2" borderId="14" xfId="2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6" fontId="3" fillId="0" borderId="2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5" fontId="4" fillId="0" borderId="0" xfId="1" applyFont="1" applyAlignment="1">
      <alignment horizontal="center"/>
    </xf>
    <xf numFmtId="9" fontId="2" fillId="0" borderId="7" xfId="2" applyFont="1" applyBorder="1"/>
    <xf numFmtId="9" fontId="2" fillId="0" borderId="8" xfId="2" applyFont="1" applyBorder="1"/>
    <xf numFmtId="0" fontId="0" fillId="0" borderId="9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-%20Contracts%20Admin/TP1901%20-%202000/TP1916%20-HSN%20Construction%20-%20Kensington%20-%202-8%20Anzac%20Parade,%20Kensington/1.%20Master%20Budget/TP1916%20-%20HSN%20-%20Kensingt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Budget"/>
      <sheetName val="Correspondence"/>
      <sheetName val="Letter"/>
      <sheetName val="Spreadsheet"/>
      <sheetName val="Joinery"/>
      <sheetName val="BOQ"/>
      <sheetName val="WIP _ Budget"/>
      <sheetName val="Take-offs"/>
      <sheetName val="Install rates"/>
      <sheetName val="Data"/>
    </sheetNames>
    <sheetDataSet>
      <sheetData sheetId="0"/>
      <sheetData sheetId="1"/>
      <sheetData sheetId="2"/>
      <sheetData sheetId="3">
        <row r="10">
          <cell r="A10" t="str">
            <v>Site materials</v>
          </cell>
          <cell r="S10">
            <v>2192.3999999999996</v>
          </cell>
        </row>
        <row r="13">
          <cell r="A13" t="str">
            <v>Labour/Install (price)</v>
          </cell>
          <cell r="S13">
            <v>3555</v>
          </cell>
        </row>
        <row r="15">
          <cell r="A15" t="str">
            <v>Site Consumables</v>
          </cell>
          <cell r="S15">
            <v>1066.5</v>
          </cell>
        </row>
        <row r="16">
          <cell r="A16" t="str">
            <v>Material Handling</v>
          </cell>
          <cell r="S16">
            <v>0</v>
          </cell>
        </row>
        <row r="18">
          <cell r="S18" t="str">
            <v>per unit</v>
          </cell>
        </row>
        <row r="24">
          <cell r="A24" t="str">
            <v>Site materials</v>
          </cell>
          <cell r="S24">
            <v>5429.6</v>
          </cell>
        </row>
        <row r="25">
          <cell r="A25" t="str">
            <v>Site materials</v>
          </cell>
          <cell r="S25">
            <v>5703.6</v>
          </cell>
        </row>
        <row r="26">
          <cell r="A26" t="str">
            <v>Site materials</v>
          </cell>
          <cell r="S26">
            <v>3666.6000000000004</v>
          </cell>
        </row>
        <row r="29">
          <cell r="A29" t="str">
            <v>Labour/Install (hourly)</v>
          </cell>
          <cell r="S29">
            <v>0</v>
          </cell>
        </row>
        <row r="30">
          <cell r="A30" t="str">
            <v>Labour/Install (hourly)</v>
          </cell>
          <cell r="S30">
            <v>0</v>
          </cell>
        </row>
        <row r="31">
          <cell r="A31" t="str">
            <v>Labour/Install (hourly)</v>
          </cell>
          <cell r="S31">
            <v>0</v>
          </cell>
        </row>
        <row r="32">
          <cell r="A32" t="str">
            <v>Labour/Install (Price)</v>
          </cell>
          <cell r="S32">
            <v>27765</v>
          </cell>
        </row>
        <row r="34">
          <cell r="A34" t="str">
            <v>Deliveries (to site)</v>
          </cell>
          <cell r="S34">
            <v>233</v>
          </cell>
        </row>
        <row r="35">
          <cell r="A35" t="str">
            <v>Protection</v>
          </cell>
          <cell r="S35">
            <v>3085</v>
          </cell>
        </row>
        <row r="36">
          <cell r="A36" t="str">
            <v>Site Consumables</v>
          </cell>
          <cell r="S36">
            <v>617</v>
          </cell>
        </row>
        <row r="37">
          <cell r="A37" t="str">
            <v>Material Handling</v>
          </cell>
          <cell r="S37">
            <v>236.0025</v>
          </cell>
        </row>
        <row r="39">
          <cell r="S39" t="str">
            <v>per unit</v>
          </cell>
        </row>
        <row r="48">
          <cell r="A48" t="str">
            <v>Labour/Install (price)</v>
          </cell>
          <cell r="S48">
            <v>390</v>
          </cell>
        </row>
        <row r="49">
          <cell r="A49" t="str">
            <v>Labour/Install (price)</v>
          </cell>
          <cell r="S49">
            <v>585</v>
          </cell>
        </row>
        <row r="50">
          <cell r="A50" t="str">
            <v>Labour/Install (price)</v>
          </cell>
          <cell r="S50">
            <v>585</v>
          </cell>
        </row>
        <row r="51">
          <cell r="A51" t="str">
            <v>Labour/Install (price)</v>
          </cell>
          <cell r="S51">
            <v>40</v>
          </cell>
        </row>
        <row r="52">
          <cell r="A52" t="str">
            <v>Labour/Install (hourly)</v>
          </cell>
          <cell r="S52">
            <v>0</v>
          </cell>
        </row>
        <row r="54">
          <cell r="A54" t="str">
            <v>Site Consumables</v>
          </cell>
          <cell r="S54">
            <v>178.5</v>
          </cell>
        </row>
        <row r="55">
          <cell r="A55" t="str">
            <v>Material Handling</v>
          </cell>
          <cell r="S55">
            <v>0</v>
          </cell>
        </row>
        <row r="57">
          <cell r="S57" t="str">
            <v>per unit</v>
          </cell>
        </row>
        <row r="63">
          <cell r="A63" t="str">
            <v>Site materials</v>
          </cell>
          <cell r="S63">
            <v>7562</v>
          </cell>
        </row>
        <row r="64">
          <cell r="A64" t="str">
            <v>Site materials</v>
          </cell>
          <cell r="S64">
            <v>320</v>
          </cell>
        </row>
        <row r="67">
          <cell r="A67" t="str">
            <v>Labour/Install (price)</v>
          </cell>
          <cell r="S67">
            <v>2664</v>
          </cell>
        </row>
        <row r="68">
          <cell r="A68" t="str">
            <v>Labour/Install (price)</v>
          </cell>
          <cell r="S68">
            <v>1200</v>
          </cell>
        </row>
        <row r="70">
          <cell r="A70" t="str">
            <v>Deliveries (to site)</v>
          </cell>
          <cell r="S70">
            <v>130</v>
          </cell>
        </row>
        <row r="71">
          <cell r="A71" t="str">
            <v>Site Consumables</v>
          </cell>
          <cell r="S71">
            <v>60</v>
          </cell>
        </row>
        <row r="72">
          <cell r="A72" t="str">
            <v>Material Handling</v>
          </cell>
          <cell r="S72">
            <v>0</v>
          </cell>
        </row>
        <row r="74">
          <cell r="S74" t="str">
            <v>per unit</v>
          </cell>
        </row>
        <row r="81">
          <cell r="A81" t="str">
            <v>Site materials</v>
          </cell>
          <cell r="S81">
            <v>4625</v>
          </cell>
        </row>
        <row r="82">
          <cell r="A82" t="str">
            <v>Site materials</v>
          </cell>
          <cell r="S82">
            <v>290</v>
          </cell>
        </row>
        <row r="83">
          <cell r="A83" t="str">
            <v>Site materials</v>
          </cell>
          <cell r="S83">
            <v>145</v>
          </cell>
        </row>
        <row r="84">
          <cell r="A84" t="str">
            <v>Site materials</v>
          </cell>
          <cell r="S84">
            <v>145</v>
          </cell>
        </row>
        <row r="85">
          <cell r="A85" t="str">
            <v>Site materials</v>
          </cell>
          <cell r="S85">
            <v>1110</v>
          </cell>
        </row>
        <row r="88">
          <cell r="A88" t="str">
            <v>Labour/Install (price)</v>
          </cell>
          <cell r="S88">
            <v>1295</v>
          </cell>
        </row>
        <row r="89">
          <cell r="A89" t="str">
            <v>Labour/Install (price)</v>
          </cell>
          <cell r="S89">
            <v>160</v>
          </cell>
        </row>
        <row r="90">
          <cell r="A90" t="str">
            <v>Labour/Install (price)</v>
          </cell>
          <cell r="S90">
            <v>740</v>
          </cell>
        </row>
        <row r="92">
          <cell r="A92" t="str">
            <v>Deliveries (to site)</v>
          </cell>
          <cell r="S92">
            <v>82</v>
          </cell>
        </row>
        <row r="93">
          <cell r="A93" t="str">
            <v>Site Consumables</v>
          </cell>
          <cell r="S93">
            <v>102.5</v>
          </cell>
        </row>
        <row r="94">
          <cell r="A94" t="str">
            <v>Material Handling</v>
          </cell>
          <cell r="S94">
            <v>228.1090909090909</v>
          </cell>
        </row>
        <row r="96">
          <cell r="S96" t="str">
            <v>per unit</v>
          </cell>
        </row>
        <row r="103">
          <cell r="A103" t="str">
            <v>Site materials</v>
          </cell>
          <cell r="S103">
            <v>0</v>
          </cell>
        </row>
        <row r="104">
          <cell r="A104" t="str">
            <v>Site materials</v>
          </cell>
          <cell r="S104">
            <v>0</v>
          </cell>
        </row>
        <row r="105">
          <cell r="A105" t="str">
            <v>Site materials</v>
          </cell>
          <cell r="S105">
            <v>0</v>
          </cell>
        </row>
        <row r="108">
          <cell r="A108" t="str">
            <v>Labour/Install (price)</v>
          </cell>
          <cell r="S108">
            <v>1110</v>
          </cell>
        </row>
        <row r="109">
          <cell r="A109" t="str">
            <v>Labour/Install (price)</v>
          </cell>
          <cell r="S109">
            <v>140</v>
          </cell>
        </row>
        <row r="111">
          <cell r="A111" t="str">
            <v>Deliveries (to site)</v>
          </cell>
          <cell r="S111">
            <v>82</v>
          </cell>
        </row>
        <row r="112">
          <cell r="A112" t="str">
            <v>Site Consumables</v>
          </cell>
          <cell r="S112">
            <v>102.5</v>
          </cell>
        </row>
        <row r="113">
          <cell r="A113" t="str">
            <v>Material Handling</v>
          </cell>
          <cell r="S113">
            <v>228.1090909090909</v>
          </cell>
        </row>
        <row r="115">
          <cell r="S115" t="str">
            <v>per unit</v>
          </cell>
        </row>
      </sheetData>
      <sheetData sheetId="4">
        <row r="28">
          <cell r="C28">
            <v>1</v>
          </cell>
        </row>
        <row r="29">
          <cell r="C29" t="str">
            <v>DWG 
Number</v>
          </cell>
        </row>
        <row r="30">
          <cell r="D30" t="str">
            <v>MATERIALS</v>
          </cell>
          <cell r="G30" t="str">
            <v>Cost $</v>
          </cell>
          <cell r="H30" t="str">
            <v>Total</v>
          </cell>
        </row>
        <row r="31">
          <cell r="C31" t="str">
            <v>SHEETS</v>
          </cell>
          <cell r="G31">
            <v>0</v>
          </cell>
          <cell r="H31">
            <v>0</v>
          </cell>
        </row>
        <row r="32">
          <cell r="C32" t="str">
            <v>SHEETS</v>
          </cell>
          <cell r="G32">
            <v>0</v>
          </cell>
          <cell r="H32">
            <v>0</v>
          </cell>
        </row>
        <row r="33">
          <cell r="C33" t="str">
            <v>SHEETS</v>
          </cell>
          <cell r="G33">
            <v>0</v>
          </cell>
          <cell r="H33">
            <v>0</v>
          </cell>
        </row>
        <row r="34">
          <cell r="C34" t="str">
            <v>SHEETS</v>
          </cell>
          <cell r="G34">
            <v>0</v>
          </cell>
          <cell r="H34">
            <v>0</v>
          </cell>
        </row>
        <row r="35">
          <cell r="C35" t="str">
            <v>SHEETS</v>
          </cell>
          <cell r="G35">
            <v>0</v>
          </cell>
          <cell r="H35">
            <v>0</v>
          </cell>
        </row>
        <row r="36">
          <cell r="C36" t="str">
            <v>SHEETS</v>
          </cell>
          <cell r="G36">
            <v>0</v>
          </cell>
          <cell r="H36">
            <v>0</v>
          </cell>
        </row>
        <row r="37">
          <cell r="C37" t="str">
            <v>EDGE</v>
          </cell>
          <cell r="G37">
            <v>0</v>
          </cell>
          <cell r="H37">
            <v>0</v>
          </cell>
        </row>
        <row r="38">
          <cell r="C38" t="str">
            <v>EDGE</v>
          </cell>
          <cell r="G38">
            <v>0</v>
          </cell>
          <cell r="H38">
            <v>0</v>
          </cell>
        </row>
        <row r="39">
          <cell r="C39" t="str">
            <v>EDGE</v>
          </cell>
          <cell r="G39">
            <v>0</v>
          </cell>
          <cell r="H39">
            <v>0</v>
          </cell>
        </row>
        <row r="40">
          <cell r="C40" t="str">
            <v>HARDWOOD</v>
          </cell>
          <cell r="G40">
            <v>0</v>
          </cell>
          <cell r="H40">
            <v>0</v>
          </cell>
        </row>
        <row r="41">
          <cell r="C41" t="str">
            <v>HARDWOOD</v>
          </cell>
          <cell r="G41">
            <v>0</v>
          </cell>
          <cell r="H41">
            <v>0</v>
          </cell>
        </row>
        <row r="42">
          <cell r="C42" t="str">
            <v>HARDWOOD</v>
          </cell>
          <cell r="G42">
            <v>0</v>
          </cell>
          <cell r="H42">
            <v>0</v>
          </cell>
        </row>
        <row r="43">
          <cell r="C43" t="str">
            <v>HARDWARE</v>
          </cell>
          <cell r="G43">
            <v>0</v>
          </cell>
          <cell r="H43">
            <v>0</v>
          </cell>
        </row>
        <row r="44">
          <cell r="C44" t="str">
            <v>HARDWARE</v>
          </cell>
          <cell r="G44">
            <v>0</v>
          </cell>
          <cell r="H44">
            <v>0</v>
          </cell>
        </row>
        <row r="45">
          <cell r="C45" t="str">
            <v>HARDWARE</v>
          </cell>
          <cell r="G45">
            <v>0</v>
          </cell>
          <cell r="H45">
            <v>0</v>
          </cell>
        </row>
        <row r="46">
          <cell r="C46" t="str">
            <v>HARDWARE</v>
          </cell>
          <cell r="G46">
            <v>0</v>
          </cell>
          <cell r="H46">
            <v>0</v>
          </cell>
        </row>
        <row r="47">
          <cell r="C47" t="str">
            <v>HARDWARE</v>
          </cell>
          <cell r="G47">
            <v>0</v>
          </cell>
          <cell r="H47">
            <v>0</v>
          </cell>
        </row>
        <row r="48">
          <cell r="C48" t="str">
            <v>HARDWARE</v>
          </cell>
          <cell r="G48">
            <v>0</v>
          </cell>
          <cell r="H48">
            <v>0</v>
          </cell>
        </row>
        <row r="49">
          <cell r="C49" t="str">
            <v>HARDWARE</v>
          </cell>
          <cell r="G49">
            <v>0</v>
          </cell>
          <cell r="H49">
            <v>0</v>
          </cell>
        </row>
        <row r="50">
          <cell r="C50" t="str">
            <v>MISC</v>
          </cell>
          <cell r="G50">
            <v>0</v>
          </cell>
          <cell r="H50">
            <v>0</v>
          </cell>
        </row>
        <row r="51">
          <cell r="C51" t="str">
            <v>MISC</v>
          </cell>
          <cell r="G51">
            <v>0</v>
          </cell>
          <cell r="H51">
            <v>0</v>
          </cell>
        </row>
        <row r="52">
          <cell r="C52" t="str">
            <v>MISC</v>
          </cell>
          <cell r="G52">
            <v>0</v>
          </cell>
          <cell r="H52">
            <v>0</v>
          </cell>
        </row>
        <row r="53">
          <cell r="C53" t="str">
            <v>MISC</v>
          </cell>
          <cell r="G53">
            <v>0</v>
          </cell>
          <cell r="H53">
            <v>0</v>
          </cell>
        </row>
        <row r="55">
          <cell r="C55" t="str">
            <v>DEL</v>
          </cell>
          <cell r="D55" t="str">
            <v>Delivery costs for materials above</v>
          </cell>
          <cell r="G55">
            <v>1</v>
          </cell>
          <cell r="H55">
            <v>0</v>
          </cell>
        </row>
        <row r="56">
          <cell r="C56" t="str">
            <v>CON</v>
          </cell>
          <cell r="D56" t="str">
            <v xml:space="preserve">Consumables </v>
          </cell>
          <cell r="G56">
            <v>1</v>
          </cell>
          <cell r="H56">
            <v>0</v>
          </cell>
        </row>
        <row r="57">
          <cell r="G57" t="str">
            <v>TOTAL MATERIAL</v>
          </cell>
          <cell r="H57">
            <v>0</v>
          </cell>
        </row>
        <row r="58">
          <cell r="D58" t="str">
            <v>EXTERNAL MANUFACTURED ITEMS</v>
          </cell>
          <cell r="G58" t="str">
            <v>Cost $</v>
          </cell>
          <cell r="H58" t="str">
            <v>Total</v>
          </cell>
        </row>
        <row r="59">
          <cell r="D59" t="str">
            <v>Metal Work</v>
          </cell>
          <cell r="H59">
            <v>0</v>
          </cell>
        </row>
        <row r="60">
          <cell r="D60" t="str">
            <v>Glass / Mirror</v>
          </cell>
          <cell r="H60">
            <v>0</v>
          </cell>
        </row>
        <row r="61">
          <cell r="D61" t="str">
            <v>Stone Work /  Solid Surface</v>
          </cell>
          <cell r="H61">
            <v>0</v>
          </cell>
        </row>
        <row r="62">
          <cell r="D62" t="str">
            <v>Upholstery</v>
          </cell>
          <cell r="H62">
            <v>0</v>
          </cell>
        </row>
        <row r="63">
          <cell r="D63" t="str">
            <v>Woodworx</v>
          </cell>
          <cell r="H63">
            <v>0</v>
          </cell>
        </row>
        <row r="64">
          <cell r="D64" t="str">
            <v>Overseas materials</v>
          </cell>
          <cell r="H64">
            <v>0</v>
          </cell>
        </row>
        <row r="65">
          <cell r="D65" t="str">
            <v>Overseas manufactured items</v>
          </cell>
          <cell r="H65">
            <v>0</v>
          </cell>
        </row>
        <row r="66">
          <cell r="D66" t="str">
            <v>Defects</v>
          </cell>
          <cell r="H66">
            <v>0</v>
          </cell>
        </row>
        <row r="67">
          <cell r="G67" t="str">
            <v>TOTAL EXTERNAL</v>
          </cell>
          <cell r="H67">
            <v>0</v>
          </cell>
        </row>
        <row r="68">
          <cell r="D68" t="str">
            <v>PRODUCTION PLANNING</v>
          </cell>
          <cell r="G68" t="str">
            <v>Rate/hr</v>
          </cell>
          <cell r="H68" t="str">
            <v>Total</v>
          </cell>
        </row>
        <row r="69">
          <cell r="C69" t="str">
            <v>DRW</v>
          </cell>
          <cell r="D69" t="str">
            <v>Production planning (workshop)</v>
          </cell>
          <cell r="G69">
            <v>65</v>
          </cell>
          <cell r="H69">
            <v>0</v>
          </cell>
        </row>
        <row r="70">
          <cell r="G70" t="str">
            <v>TOTAL PROD PLAN</v>
          </cell>
          <cell r="H70">
            <v>0</v>
          </cell>
        </row>
        <row r="71">
          <cell r="D71" t="str">
            <v>FACTORY</v>
          </cell>
          <cell r="G71" t="str">
            <v>Rate/hr</v>
          </cell>
          <cell r="H71" t="str">
            <v>Total</v>
          </cell>
        </row>
        <row r="72">
          <cell r="C72" t="str">
            <v>CNC</v>
          </cell>
          <cell r="D72" t="str">
            <v>CNC Cutting</v>
          </cell>
          <cell r="G72">
            <v>65</v>
          </cell>
          <cell r="H72">
            <v>0</v>
          </cell>
        </row>
        <row r="73">
          <cell r="C73" t="str">
            <v>EDG</v>
          </cell>
          <cell r="D73" t="str">
            <v>Edging Machine</v>
          </cell>
          <cell r="G73">
            <v>65</v>
          </cell>
          <cell r="H73">
            <v>0</v>
          </cell>
        </row>
        <row r="74">
          <cell r="C74" t="str">
            <v>MAC</v>
          </cell>
          <cell r="D74" t="str">
            <v>Machining</v>
          </cell>
          <cell r="G74">
            <v>65</v>
          </cell>
          <cell r="H74">
            <v>0</v>
          </cell>
        </row>
        <row r="75">
          <cell r="C75" t="str">
            <v>MAC</v>
          </cell>
          <cell r="D75" t="str">
            <v>Profiling / Spindle Moulding</v>
          </cell>
          <cell r="G75">
            <v>65</v>
          </cell>
          <cell r="H75">
            <v>0</v>
          </cell>
        </row>
        <row r="76">
          <cell r="C76" t="str">
            <v>MAC</v>
          </cell>
          <cell r="D76" t="str">
            <v>Glue and Joining</v>
          </cell>
          <cell r="G76">
            <v>65</v>
          </cell>
          <cell r="H76">
            <v>0</v>
          </cell>
        </row>
        <row r="77">
          <cell r="C77" t="str">
            <v>MAC</v>
          </cell>
          <cell r="D77" t="str">
            <v>Sanding (Drum Sander)</v>
          </cell>
          <cell r="G77">
            <v>65</v>
          </cell>
          <cell r="H77">
            <v>0</v>
          </cell>
        </row>
        <row r="78">
          <cell r="C78" t="str">
            <v>BEN</v>
          </cell>
          <cell r="D78" t="str">
            <v xml:space="preserve">Bench/Box Assembly Labour </v>
          </cell>
          <cell r="G78">
            <v>65</v>
          </cell>
          <cell r="H78">
            <v>0</v>
          </cell>
        </row>
        <row r="79">
          <cell r="C79" t="str">
            <v>BEN</v>
          </cell>
          <cell r="D79" t="str">
            <v>Set Out</v>
          </cell>
          <cell r="G79">
            <v>65</v>
          </cell>
          <cell r="H79">
            <v>0</v>
          </cell>
        </row>
        <row r="80">
          <cell r="C80" t="str">
            <v>BEN</v>
          </cell>
          <cell r="D80" t="str">
            <v>Drawer Assembly</v>
          </cell>
          <cell r="G80">
            <v>65</v>
          </cell>
          <cell r="H80">
            <v>0</v>
          </cell>
        </row>
        <row r="81">
          <cell r="C81" t="str">
            <v>BEN</v>
          </cell>
          <cell r="D81" t="str">
            <v>Sanding/ Poly prep</v>
          </cell>
          <cell r="G81">
            <v>65</v>
          </cell>
          <cell r="H81">
            <v>0</v>
          </cell>
        </row>
        <row r="82">
          <cell r="C82" t="str">
            <v>HAND</v>
          </cell>
          <cell r="D82" t="str">
            <v>Hand Finishing (Material to be inc. above)</v>
          </cell>
          <cell r="G82">
            <v>65</v>
          </cell>
          <cell r="H82">
            <v>0</v>
          </cell>
        </row>
        <row r="83">
          <cell r="C83" t="str">
            <v>PALL</v>
          </cell>
          <cell r="D83" t="str">
            <v>Palleting</v>
          </cell>
          <cell r="G83">
            <v>65</v>
          </cell>
          <cell r="H83">
            <v>0</v>
          </cell>
        </row>
        <row r="84">
          <cell r="C84" t="str">
            <v>MIS</v>
          </cell>
          <cell r="D84" t="str">
            <v>Fix Split battens</v>
          </cell>
          <cell r="G84">
            <v>65</v>
          </cell>
          <cell r="H84">
            <v>0</v>
          </cell>
        </row>
        <row r="85">
          <cell r="C85" t="str">
            <v>MIS</v>
          </cell>
          <cell r="G85">
            <v>65</v>
          </cell>
          <cell r="H85">
            <v>0</v>
          </cell>
        </row>
        <row r="86">
          <cell r="C86" t="str">
            <v>MIS</v>
          </cell>
          <cell r="G86">
            <v>65</v>
          </cell>
          <cell r="H86">
            <v>0</v>
          </cell>
        </row>
        <row r="87">
          <cell r="G87" t="str">
            <v>TOTAL FACTORY</v>
          </cell>
          <cell r="H87">
            <v>0</v>
          </cell>
        </row>
        <row r="88">
          <cell r="D88" t="str">
            <v>PAINT - Spray finishing</v>
          </cell>
          <cell r="G88" t="str">
            <v xml:space="preserve">Rate/m² </v>
          </cell>
          <cell r="H88" t="str">
            <v>Total</v>
          </cell>
        </row>
        <row r="89">
          <cell r="D89" t="str">
            <v>Colour</v>
          </cell>
          <cell r="G89">
            <v>65</v>
          </cell>
          <cell r="H89">
            <v>0</v>
          </cell>
        </row>
        <row r="90">
          <cell r="G90">
            <v>65</v>
          </cell>
          <cell r="H90">
            <v>0</v>
          </cell>
        </row>
        <row r="91">
          <cell r="G91">
            <v>65</v>
          </cell>
          <cell r="H91">
            <v>0</v>
          </cell>
        </row>
        <row r="92">
          <cell r="G92" t="str">
            <v>TOTAL PAINT</v>
          </cell>
          <cell r="H92">
            <v>0</v>
          </cell>
        </row>
        <row r="93">
          <cell r="D93" t="str">
            <v>DELIVERIES</v>
          </cell>
          <cell r="G93" t="str">
            <v>Rate</v>
          </cell>
          <cell r="H93" t="str">
            <v>Total</v>
          </cell>
        </row>
        <row r="94">
          <cell r="D94" t="str">
            <v xml:space="preserve">Pallet Delivery </v>
          </cell>
          <cell r="G94">
            <v>35</v>
          </cell>
          <cell r="H94">
            <v>0</v>
          </cell>
        </row>
        <row r="95">
          <cell r="D95" t="str">
            <v xml:space="preserve">3 Tonne Truck </v>
          </cell>
          <cell r="G95">
            <v>130</v>
          </cell>
          <cell r="H95">
            <v>0</v>
          </cell>
        </row>
        <row r="96">
          <cell r="G96" t="str">
            <v>TOTAL TRANSPORT</v>
          </cell>
          <cell r="H96">
            <v>0</v>
          </cell>
        </row>
        <row r="97">
          <cell r="G97" t="str">
            <v>TOTAL COST</v>
          </cell>
          <cell r="H97">
            <v>0</v>
          </cell>
        </row>
        <row r="98">
          <cell r="G98" t="str">
            <v>Cost w/ Mark-up</v>
          </cell>
          <cell r="H98">
            <v>0</v>
          </cell>
        </row>
        <row r="99">
          <cell r="G99" t="str">
            <v xml:space="preserve">Cost per </v>
          </cell>
          <cell r="H99">
            <v>0</v>
          </cell>
        </row>
        <row r="100">
          <cell r="G100" t="str">
            <v xml:space="preserve">Cost per </v>
          </cell>
          <cell r="H100">
            <v>0</v>
          </cell>
        </row>
        <row r="104">
          <cell r="C104">
            <v>2</v>
          </cell>
        </row>
        <row r="105">
          <cell r="C105" t="str">
            <v>DWG 
Number</v>
          </cell>
        </row>
        <row r="106">
          <cell r="D106" t="str">
            <v>MATERIALS</v>
          </cell>
          <cell r="G106" t="str">
            <v>Cost $</v>
          </cell>
          <cell r="H106" t="str">
            <v>Total</v>
          </cell>
        </row>
        <row r="107">
          <cell r="C107" t="str">
            <v>SHEETS</v>
          </cell>
          <cell r="G107">
            <v>0</v>
          </cell>
          <cell r="H107">
            <v>0</v>
          </cell>
        </row>
        <row r="108">
          <cell r="C108" t="str">
            <v>SHEETS</v>
          </cell>
          <cell r="G108">
            <v>0</v>
          </cell>
          <cell r="H108">
            <v>0</v>
          </cell>
        </row>
        <row r="109">
          <cell r="C109" t="str">
            <v>SHEETS</v>
          </cell>
          <cell r="G109">
            <v>0</v>
          </cell>
          <cell r="H109">
            <v>0</v>
          </cell>
        </row>
        <row r="110">
          <cell r="C110" t="str">
            <v>SHEETS</v>
          </cell>
          <cell r="G110">
            <v>0</v>
          </cell>
          <cell r="H110">
            <v>0</v>
          </cell>
        </row>
        <row r="111">
          <cell r="C111" t="str">
            <v>SHEETS</v>
          </cell>
          <cell r="G111">
            <v>0</v>
          </cell>
          <cell r="H111">
            <v>0</v>
          </cell>
        </row>
        <row r="112">
          <cell r="C112" t="str">
            <v>SHEETS</v>
          </cell>
          <cell r="G112">
            <v>0</v>
          </cell>
          <cell r="H112">
            <v>0</v>
          </cell>
        </row>
        <row r="113">
          <cell r="C113" t="str">
            <v>EDGE</v>
          </cell>
          <cell r="G113">
            <v>0</v>
          </cell>
          <cell r="H113">
            <v>0</v>
          </cell>
        </row>
        <row r="114">
          <cell r="C114" t="str">
            <v>EDGE</v>
          </cell>
          <cell r="G114">
            <v>0</v>
          </cell>
          <cell r="H114">
            <v>0</v>
          </cell>
        </row>
        <row r="115">
          <cell r="C115" t="str">
            <v>EDGE</v>
          </cell>
          <cell r="G115">
            <v>0</v>
          </cell>
          <cell r="H115">
            <v>0</v>
          </cell>
        </row>
        <row r="116">
          <cell r="C116" t="str">
            <v>HARDWOOD</v>
          </cell>
          <cell r="G116">
            <v>0</v>
          </cell>
          <cell r="H116">
            <v>0</v>
          </cell>
        </row>
        <row r="117">
          <cell r="C117" t="str">
            <v>HARDWOOD</v>
          </cell>
          <cell r="G117">
            <v>0</v>
          </cell>
          <cell r="H117">
            <v>0</v>
          </cell>
        </row>
        <row r="118">
          <cell r="C118" t="str">
            <v>HARDWOOD</v>
          </cell>
          <cell r="G118">
            <v>0</v>
          </cell>
          <cell r="H118">
            <v>0</v>
          </cell>
        </row>
        <row r="119">
          <cell r="C119" t="str">
            <v>HARDWARE</v>
          </cell>
          <cell r="G119">
            <v>0</v>
          </cell>
          <cell r="H119">
            <v>0</v>
          </cell>
        </row>
        <row r="120">
          <cell r="C120" t="str">
            <v>HARDWARE</v>
          </cell>
          <cell r="G120">
            <v>0</v>
          </cell>
          <cell r="H120">
            <v>0</v>
          </cell>
        </row>
        <row r="121">
          <cell r="C121" t="str">
            <v>HARDWARE</v>
          </cell>
          <cell r="G121">
            <v>0</v>
          </cell>
          <cell r="H121">
            <v>0</v>
          </cell>
        </row>
        <row r="122">
          <cell r="C122" t="str">
            <v>HARDWARE</v>
          </cell>
          <cell r="G122">
            <v>0</v>
          </cell>
          <cell r="H122">
            <v>0</v>
          </cell>
        </row>
        <row r="123">
          <cell r="C123" t="str">
            <v>HARDWARE</v>
          </cell>
          <cell r="G123">
            <v>0</v>
          </cell>
          <cell r="H123">
            <v>0</v>
          </cell>
        </row>
        <row r="124">
          <cell r="C124" t="str">
            <v>HARDWARE</v>
          </cell>
          <cell r="G124">
            <v>0</v>
          </cell>
          <cell r="H124">
            <v>0</v>
          </cell>
        </row>
        <row r="125">
          <cell r="C125" t="str">
            <v>HARDWARE</v>
          </cell>
          <cell r="G125">
            <v>0</v>
          </cell>
          <cell r="H125">
            <v>0</v>
          </cell>
        </row>
        <row r="126">
          <cell r="C126" t="str">
            <v>MISC</v>
          </cell>
          <cell r="G126">
            <v>0</v>
          </cell>
          <cell r="H126">
            <v>0</v>
          </cell>
        </row>
        <row r="127">
          <cell r="C127" t="str">
            <v>MISC</v>
          </cell>
          <cell r="G127">
            <v>0</v>
          </cell>
          <cell r="H127">
            <v>0</v>
          </cell>
        </row>
        <row r="128">
          <cell r="C128" t="str">
            <v>MISC</v>
          </cell>
          <cell r="G128">
            <v>0</v>
          </cell>
          <cell r="H128">
            <v>0</v>
          </cell>
        </row>
        <row r="129">
          <cell r="C129" t="str">
            <v>MISC</v>
          </cell>
          <cell r="G129">
            <v>0</v>
          </cell>
          <cell r="H129">
            <v>0</v>
          </cell>
        </row>
        <row r="131">
          <cell r="C131" t="str">
            <v>DEL</v>
          </cell>
          <cell r="D131" t="str">
            <v>Delivery costs for materials above</v>
          </cell>
          <cell r="G131">
            <v>1</v>
          </cell>
          <cell r="H131">
            <v>0</v>
          </cell>
        </row>
        <row r="132">
          <cell r="C132" t="str">
            <v>CON</v>
          </cell>
          <cell r="D132" t="str">
            <v xml:space="preserve">Consumables </v>
          </cell>
          <cell r="G132">
            <v>1</v>
          </cell>
          <cell r="H132">
            <v>0</v>
          </cell>
        </row>
        <row r="133">
          <cell r="G133" t="str">
            <v>TOTAL MATERIAL</v>
          </cell>
          <cell r="H133">
            <v>0</v>
          </cell>
        </row>
        <row r="134">
          <cell r="D134" t="str">
            <v>EXTERNAL MANUFACTURED ITEMS</v>
          </cell>
          <cell r="G134" t="str">
            <v>Cost $</v>
          </cell>
          <cell r="H134" t="str">
            <v>Total</v>
          </cell>
        </row>
        <row r="135">
          <cell r="D135" t="str">
            <v>Metal Work</v>
          </cell>
          <cell r="H135">
            <v>0</v>
          </cell>
        </row>
        <row r="136">
          <cell r="D136" t="str">
            <v>Glass / Mirror</v>
          </cell>
          <cell r="H136">
            <v>0</v>
          </cell>
        </row>
        <row r="137">
          <cell r="D137" t="str">
            <v>Stone Work /  Solid Surface</v>
          </cell>
          <cell r="H137">
            <v>0</v>
          </cell>
        </row>
        <row r="138">
          <cell r="D138" t="str">
            <v>Upholstery</v>
          </cell>
          <cell r="H138">
            <v>0</v>
          </cell>
        </row>
        <row r="139">
          <cell r="D139" t="str">
            <v>Woodworx</v>
          </cell>
          <cell r="H139">
            <v>0</v>
          </cell>
        </row>
        <row r="140">
          <cell r="D140" t="str">
            <v>Overseas materials</v>
          </cell>
          <cell r="H140">
            <v>0</v>
          </cell>
        </row>
        <row r="141">
          <cell r="D141" t="str">
            <v>Overseas manufactured items</v>
          </cell>
          <cell r="H141">
            <v>0</v>
          </cell>
        </row>
        <row r="142">
          <cell r="D142" t="str">
            <v>Defects</v>
          </cell>
          <cell r="H142">
            <v>0</v>
          </cell>
        </row>
        <row r="143">
          <cell r="G143" t="str">
            <v>TOTAL EXTERNAL</v>
          </cell>
          <cell r="H143">
            <v>0</v>
          </cell>
        </row>
        <row r="144">
          <cell r="D144" t="str">
            <v>PRODUCTION PLANNING</v>
          </cell>
          <cell r="G144" t="str">
            <v>Rate/hr</v>
          </cell>
          <cell r="H144" t="str">
            <v>Total</v>
          </cell>
        </row>
        <row r="145">
          <cell r="C145" t="str">
            <v>DRW</v>
          </cell>
          <cell r="D145" t="str">
            <v>Production planning (workshop)</v>
          </cell>
          <cell r="G145">
            <v>65</v>
          </cell>
          <cell r="H145">
            <v>0</v>
          </cell>
        </row>
        <row r="146">
          <cell r="G146" t="str">
            <v>TOTAL PROD PLAN</v>
          </cell>
          <cell r="H146">
            <v>0</v>
          </cell>
        </row>
        <row r="147">
          <cell r="D147" t="str">
            <v>FACTORY</v>
          </cell>
          <cell r="G147" t="str">
            <v>Rate/hr</v>
          </cell>
          <cell r="H147" t="str">
            <v>Total</v>
          </cell>
        </row>
        <row r="148">
          <cell r="C148" t="str">
            <v>CNC</v>
          </cell>
          <cell r="D148" t="str">
            <v>CNC Cutting</v>
          </cell>
          <cell r="G148">
            <v>65</v>
          </cell>
          <cell r="H148">
            <v>0</v>
          </cell>
        </row>
        <row r="149">
          <cell r="C149" t="str">
            <v>EDG</v>
          </cell>
          <cell r="D149" t="str">
            <v>Edging Machine</v>
          </cell>
          <cell r="G149">
            <v>65</v>
          </cell>
          <cell r="H149">
            <v>0</v>
          </cell>
        </row>
        <row r="150">
          <cell r="C150" t="str">
            <v>MAC</v>
          </cell>
          <cell r="D150" t="str">
            <v>Machining</v>
          </cell>
          <cell r="G150">
            <v>65</v>
          </cell>
          <cell r="H150">
            <v>0</v>
          </cell>
        </row>
        <row r="151">
          <cell r="C151" t="str">
            <v>MAC</v>
          </cell>
          <cell r="D151" t="str">
            <v>Profiling / Spindle Moulding</v>
          </cell>
          <cell r="G151">
            <v>65</v>
          </cell>
          <cell r="H151">
            <v>0</v>
          </cell>
        </row>
        <row r="152">
          <cell r="C152" t="str">
            <v>MAC</v>
          </cell>
          <cell r="D152" t="str">
            <v>Glue and Joining</v>
          </cell>
          <cell r="G152">
            <v>65</v>
          </cell>
          <cell r="H152">
            <v>0</v>
          </cell>
        </row>
        <row r="153">
          <cell r="C153" t="str">
            <v>MAC</v>
          </cell>
          <cell r="D153" t="str">
            <v>Sanding (Drum Sander)</v>
          </cell>
          <cell r="G153">
            <v>65</v>
          </cell>
          <cell r="H153">
            <v>0</v>
          </cell>
        </row>
        <row r="154">
          <cell r="C154" t="str">
            <v>BEN</v>
          </cell>
          <cell r="D154" t="str">
            <v xml:space="preserve">Bench/Box Assembly Labour </v>
          </cell>
          <cell r="G154">
            <v>65</v>
          </cell>
          <cell r="H154">
            <v>0</v>
          </cell>
        </row>
        <row r="155">
          <cell r="C155" t="str">
            <v>BEN</v>
          </cell>
          <cell r="D155" t="str">
            <v>Set Out</v>
          </cell>
          <cell r="G155">
            <v>65</v>
          </cell>
          <cell r="H155">
            <v>0</v>
          </cell>
        </row>
        <row r="156">
          <cell r="C156" t="str">
            <v>BEN</v>
          </cell>
          <cell r="D156" t="str">
            <v>Drawer Assembly</v>
          </cell>
          <cell r="G156">
            <v>65</v>
          </cell>
          <cell r="H156">
            <v>0</v>
          </cell>
        </row>
        <row r="157">
          <cell r="C157" t="str">
            <v>BEN</v>
          </cell>
          <cell r="D157" t="str">
            <v>Sanding/ Poly prep</v>
          </cell>
          <cell r="G157">
            <v>65</v>
          </cell>
          <cell r="H157">
            <v>0</v>
          </cell>
        </row>
        <row r="158">
          <cell r="C158" t="str">
            <v>HAND</v>
          </cell>
          <cell r="D158" t="str">
            <v>Hand Finishing (Material to be inc. above)</v>
          </cell>
          <cell r="G158">
            <v>65</v>
          </cell>
          <cell r="H158">
            <v>0</v>
          </cell>
        </row>
        <row r="159">
          <cell r="C159" t="str">
            <v>PALL</v>
          </cell>
          <cell r="D159" t="str">
            <v>Palleting</v>
          </cell>
          <cell r="G159">
            <v>65</v>
          </cell>
          <cell r="H159">
            <v>0</v>
          </cell>
        </row>
        <row r="160">
          <cell r="C160" t="str">
            <v>MIS</v>
          </cell>
          <cell r="D160" t="str">
            <v>Fix Split battens</v>
          </cell>
          <cell r="G160">
            <v>65</v>
          </cell>
          <cell r="H160">
            <v>0</v>
          </cell>
        </row>
        <row r="161">
          <cell r="C161" t="str">
            <v>MIS</v>
          </cell>
          <cell r="G161">
            <v>65</v>
          </cell>
          <cell r="H161">
            <v>0</v>
          </cell>
        </row>
        <row r="162">
          <cell r="C162" t="str">
            <v>MIS</v>
          </cell>
          <cell r="G162">
            <v>65</v>
          </cell>
          <cell r="H162">
            <v>0</v>
          </cell>
        </row>
        <row r="163">
          <cell r="G163" t="str">
            <v>TOTAL FACTORY</v>
          </cell>
          <cell r="H163">
            <v>0</v>
          </cell>
        </row>
        <row r="164">
          <cell r="D164" t="str">
            <v>PAINT - Spray finishing</v>
          </cell>
          <cell r="G164" t="str">
            <v xml:space="preserve">Rate/m² </v>
          </cell>
          <cell r="H164" t="str">
            <v>Total</v>
          </cell>
        </row>
        <row r="165">
          <cell r="D165" t="str">
            <v>Colour</v>
          </cell>
          <cell r="G165">
            <v>65</v>
          </cell>
          <cell r="H165">
            <v>0</v>
          </cell>
        </row>
        <row r="166">
          <cell r="G166">
            <v>65</v>
          </cell>
          <cell r="H166">
            <v>0</v>
          </cell>
        </row>
        <row r="167">
          <cell r="G167">
            <v>65</v>
          </cell>
          <cell r="H167">
            <v>0</v>
          </cell>
        </row>
        <row r="168">
          <cell r="G168" t="str">
            <v>TOTAL PAINT</v>
          </cell>
          <cell r="H168">
            <v>0</v>
          </cell>
        </row>
        <row r="169">
          <cell r="D169" t="str">
            <v>DELIVERIES</v>
          </cell>
          <cell r="G169" t="str">
            <v>Rate</v>
          </cell>
          <cell r="H169" t="str">
            <v>Total</v>
          </cell>
        </row>
        <row r="170">
          <cell r="D170" t="str">
            <v xml:space="preserve">Pallet Delivery </v>
          </cell>
          <cell r="G170">
            <v>35</v>
          </cell>
          <cell r="H170">
            <v>0</v>
          </cell>
        </row>
        <row r="171">
          <cell r="D171" t="str">
            <v xml:space="preserve">3 Tonne Truck </v>
          </cell>
          <cell r="G171">
            <v>130</v>
          </cell>
          <cell r="H171">
            <v>0</v>
          </cell>
        </row>
        <row r="172">
          <cell r="G172" t="str">
            <v>TOTAL TRANSPORT</v>
          </cell>
          <cell r="H172">
            <v>0</v>
          </cell>
        </row>
        <row r="173">
          <cell r="G173" t="str">
            <v>TOTAL COST</v>
          </cell>
          <cell r="H173">
            <v>0</v>
          </cell>
        </row>
        <row r="174">
          <cell r="G174" t="str">
            <v>Cost w/ Mark-up</v>
          </cell>
          <cell r="H174">
            <v>0</v>
          </cell>
        </row>
        <row r="175">
          <cell r="G175" t="str">
            <v xml:space="preserve">Cost per </v>
          </cell>
          <cell r="H175">
            <v>0</v>
          </cell>
        </row>
        <row r="176">
          <cell r="G176" t="str">
            <v xml:space="preserve">Cost per </v>
          </cell>
          <cell r="H176">
            <v>0</v>
          </cell>
        </row>
        <row r="180">
          <cell r="C180">
            <v>3</v>
          </cell>
        </row>
        <row r="181">
          <cell r="C181" t="str">
            <v>DWG 
Number</v>
          </cell>
        </row>
        <row r="182">
          <cell r="D182" t="str">
            <v>MATERIALS</v>
          </cell>
          <cell r="G182" t="str">
            <v>Cost $</v>
          </cell>
          <cell r="H182" t="str">
            <v>Total</v>
          </cell>
        </row>
        <row r="183">
          <cell r="C183" t="str">
            <v>SHEETS</v>
          </cell>
          <cell r="G183">
            <v>0</v>
          </cell>
          <cell r="H183">
            <v>0</v>
          </cell>
        </row>
        <row r="184">
          <cell r="C184" t="str">
            <v>SHEETS</v>
          </cell>
          <cell r="G184">
            <v>0</v>
          </cell>
          <cell r="H184">
            <v>0</v>
          </cell>
        </row>
        <row r="185">
          <cell r="C185" t="str">
            <v>SHEETS</v>
          </cell>
          <cell r="G185">
            <v>0</v>
          </cell>
          <cell r="H185">
            <v>0</v>
          </cell>
        </row>
        <row r="186">
          <cell r="C186" t="str">
            <v>SHEETS</v>
          </cell>
          <cell r="G186">
            <v>0</v>
          </cell>
          <cell r="H186">
            <v>0</v>
          </cell>
        </row>
        <row r="187">
          <cell r="C187" t="str">
            <v>SHEETS</v>
          </cell>
          <cell r="G187">
            <v>0</v>
          </cell>
          <cell r="H187">
            <v>0</v>
          </cell>
        </row>
        <row r="188">
          <cell r="C188" t="str">
            <v>SHEETS</v>
          </cell>
          <cell r="G188">
            <v>0</v>
          </cell>
          <cell r="H188">
            <v>0</v>
          </cell>
        </row>
        <row r="189">
          <cell r="C189" t="str">
            <v>EDGE</v>
          </cell>
          <cell r="G189">
            <v>0</v>
          </cell>
          <cell r="H189">
            <v>0</v>
          </cell>
        </row>
        <row r="190">
          <cell r="C190" t="str">
            <v>EDGE</v>
          </cell>
          <cell r="G190">
            <v>0</v>
          </cell>
          <cell r="H190">
            <v>0</v>
          </cell>
        </row>
        <row r="191">
          <cell r="C191" t="str">
            <v>EDGE</v>
          </cell>
          <cell r="G191">
            <v>0</v>
          </cell>
          <cell r="H191">
            <v>0</v>
          </cell>
        </row>
        <row r="192">
          <cell r="C192" t="str">
            <v>HARDWOOD</v>
          </cell>
          <cell r="G192">
            <v>0</v>
          </cell>
          <cell r="H192">
            <v>0</v>
          </cell>
        </row>
        <row r="193">
          <cell r="C193" t="str">
            <v>HARDWOOD</v>
          </cell>
          <cell r="G193">
            <v>0</v>
          </cell>
          <cell r="H193">
            <v>0</v>
          </cell>
        </row>
        <row r="194">
          <cell r="C194" t="str">
            <v>HARDWOOD</v>
          </cell>
          <cell r="G194">
            <v>0</v>
          </cell>
          <cell r="H194">
            <v>0</v>
          </cell>
        </row>
        <row r="195">
          <cell r="C195" t="str">
            <v>HARDWARE</v>
          </cell>
          <cell r="G195">
            <v>0</v>
          </cell>
          <cell r="H195">
            <v>0</v>
          </cell>
        </row>
        <row r="196">
          <cell r="C196" t="str">
            <v>HARDWARE</v>
          </cell>
          <cell r="G196">
            <v>0</v>
          </cell>
          <cell r="H196">
            <v>0</v>
          </cell>
        </row>
        <row r="197">
          <cell r="C197" t="str">
            <v>HARDWARE</v>
          </cell>
          <cell r="G197">
            <v>0</v>
          </cell>
          <cell r="H197">
            <v>0</v>
          </cell>
        </row>
        <row r="198">
          <cell r="C198" t="str">
            <v>HARDWARE</v>
          </cell>
          <cell r="G198">
            <v>0</v>
          </cell>
          <cell r="H198">
            <v>0</v>
          </cell>
        </row>
        <row r="199">
          <cell r="C199" t="str">
            <v>HARDWARE</v>
          </cell>
          <cell r="G199">
            <v>0</v>
          </cell>
          <cell r="H199">
            <v>0</v>
          </cell>
        </row>
        <row r="200">
          <cell r="C200" t="str">
            <v>HARDWARE</v>
          </cell>
          <cell r="G200">
            <v>0</v>
          </cell>
          <cell r="H200">
            <v>0</v>
          </cell>
        </row>
        <row r="201">
          <cell r="C201" t="str">
            <v>HARDWARE</v>
          </cell>
          <cell r="G201">
            <v>0</v>
          </cell>
          <cell r="H201">
            <v>0</v>
          </cell>
        </row>
        <row r="202">
          <cell r="C202" t="str">
            <v>MISC</v>
          </cell>
          <cell r="G202">
            <v>0</v>
          </cell>
          <cell r="H202">
            <v>0</v>
          </cell>
        </row>
        <row r="203">
          <cell r="C203" t="str">
            <v>MISC</v>
          </cell>
          <cell r="G203">
            <v>0</v>
          </cell>
          <cell r="H203">
            <v>0</v>
          </cell>
        </row>
        <row r="204">
          <cell r="C204" t="str">
            <v>MISC</v>
          </cell>
          <cell r="G204">
            <v>0</v>
          </cell>
          <cell r="H204">
            <v>0</v>
          </cell>
        </row>
        <row r="205">
          <cell r="C205" t="str">
            <v>MISC</v>
          </cell>
          <cell r="G205">
            <v>0</v>
          </cell>
          <cell r="H205">
            <v>0</v>
          </cell>
        </row>
        <row r="207">
          <cell r="C207" t="str">
            <v>DEL</v>
          </cell>
          <cell r="D207" t="str">
            <v>Delivery costs for materials above</v>
          </cell>
          <cell r="G207">
            <v>1</v>
          </cell>
          <cell r="H207">
            <v>0</v>
          </cell>
        </row>
        <row r="208">
          <cell r="C208" t="str">
            <v>CON</v>
          </cell>
          <cell r="D208" t="str">
            <v xml:space="preserve">Consumables </v>
          </cell>
          <cell r="G208">
            <v>1</v>
          </cell>
          <cell r="H208">
            <v>0</v>
          </cell>
        </row>
        <row r="209">
          <cell r="G209" t="str">
            <v>TOTAL MATERIAL</v>
          </cell>
          <cell r="H209">
            <v>0</v>
          </cell>
        </row>
        <row r="210">
          <cell r="D210" t="str">
            <v>EXTERNAL MANUFACTURED ITEMS</v>
          </cell>
          <cell r="G210" t="str">
            <v>Cost $</v>
          </cell>
          <cell r="H210" t="str">
            <v>Total</v>
          </cell>
        </row>
        <row r="211">
          <cell r="D211" t="str">
            <v>Metal Work</v>
          </cell>
          <cell r="H211">
            <v>0</v>
          </cell>
        </row>
        <row r="212">
          <cell r="D212" t="str">
            <v>Glass / Mirror</v>
          </cell>
          <cell r="H212">
            <v>0</v>
          </cell>
        </row>
        <row r="213">
          <cell r="D213" t="str">
            <v>Stone Work /  Solid Surface</v>
          </cell>
          <cell r="H213">
            <v>0</v>
          </cell>
        </row>
        <row r="214">
          <cell r="D214" t="str">
            <v>Upholstery</v>
          </cell>
          <cell r="H214">
            <v>0</v>
          </cell>
        </row>
        <row r="215">
          <cell r="D215" t="str">
            <v>Woodworx</v>
          </cell>
          <cell r="H215">
            <v>0</v>
          </cell>
        </row>
        <row r="216">
          <cell r="D216" t="str">
            <v>Overseas materials</v>
          </cell>
          <cell r="H216">
            <v>0</v>
          </cell>
        </row>
        <row r="217">
          <cell r="D217" t="str">
            <v>Overseas manufactured items</v>
          </cell>
          <cell r="H217">
            <v>0</v>
          </cell>
        </row>
        <row r="218">
          <cell r="D218" t="str">
            <v>Defects</v>
          </cell>
          <cell r="H218">
            <v>0</v>
          </cell>
        </row>
        <row r="219">
          <cell r="G219" t="str">
            <v>TOTAL EXTERNAL</v>
          </cell>
          <cell r="H219">
            <v>0</v>
          </cell>
        </row>
        <row r="220">
          <cell r="D220" t="str">
            <v>PRODUCTION PLANNING</v>
          </cell>
          <cell r="G220" t="str">
            <v>Rate/hr</v>
          </cell>
          <cell r="H220" t="str">
            <v>Total</v>
          </cell>
        </row>
        <row r="221">
          <cell r="C221" t="str">
            <v>DRW</v>
          </cell>
          <cell r="D221" t="str">
            <v>Production planning (workshop)</v>
          </cell>
          <cell r="G221">
            <v>65</v>
          </cell>
          <cell r="H221">
            <v>0</v>
          </cell>
        </row>
        <row r="222">
          <cell r="G222" t="str">
            <v>TOTAL PROD PLAN</v>
          </cell>
          <cell r="H222">
            <v>0</v>
          </cell>
        </row>
        <row r="223">
          <cell r="D223" t="str">
            <v>FACTORY</v>
          </cell>
          <cell r="G223" t="str">
            <v>Rate/hr</v>
          </cell>
          <cell r="H223" t="str">
            <v>Total</v>
          </cell>
        </row>
        <row r="224">
          <cell r="C224" t="str">
            <v>CNC</v>
          </cell>
          <cell r="D224" t="str">
            <v>CNC Cutting</v>
          </cell>
          <cell r="G224">
            <v>65</v>
          </cell>
          <cell r="H224">
            <v>0</v>
          </cell>
        </row>
        <row r="225">
          <cell r="C225" t="str">
            <v>EDG</v>
          </cell>
          <cell r="D225" t="str">
            <v>Edging Machine</v>
          </cell>
          <cell r="G225">
            <v>65</v>
          </cell>
          <cell r="H225">
            <v>0</v>
          </cell>
        </row>
        <row r="226">
          <cell r="C226" t="str">
            <v>MAC</v>
          </cell>
          <cell r="D226" t="str">
            <v>Machining</v>
          </cell>
          <cell r="G226">
            <v>65</v>
          </cell>
          <cell r="H226">
            <v>0</v>
          </cell>
        </row>
        <row r="227">
          <cell r="C227" t="str">
            <v>MAC</v>
          </cell>
          <cell r="D227" t="str">
            <v>Profiling / Spindle Moulding</v>
          </cell>
          <cell r="G227">
            <v>65</v>
          </cell>
          <cell r="H227">
            <v>0</v>
          </cell>
        </row>
        <row r="228">
          <cell r="C228" t="str">
            <v>MAC</v>
          </cell>
          <cell r="D228" t="str">
            <v>Glue and Joining</v>
          </cell>
          <cell r="G228">
            <v>65</v>
          </cell>
          <cell r="H228">
            <v>0</v>
          </cell>
        </row>
        <row r="229">
          <cell r="C229" t="str">
            <v>MAC</v>
          </cell>
          <cell r="D229" t="str">
            <v>Sanding (Drum Sander)</v>
          </cell>
          <cell r="G229">
            <v>65</v>
          </cell>
          <cell r="H229">
            <v>0</v>
          </cell>
        </row>
        <row r="230">
          <cell r="C230" t="str">
            <v>BEN</v>
          </cell>
          <cell r="D230" t="str">
            <v xml:space="preserve">Bench/Box Assembly Labour </v>
          </cell>
          <cell r="G230">
            <v>65</v>
          </cell>
          <cell r="H230">
            <v>0</v>
          </cell>
        </row>
        <row r="231">
          <cell r="C231" t="str">
            <v>BEN</v>
          </cell>
          <cell r="D231" t="str">
            <v>Set Out</v>
          </cell>
          <cell r="G231">
            <v>65</v>
          </cell>
          <cell r="H231">
            <v>0</v>
          </cell>
        </row>
        <row r="232">
          <cell r="C232" t="str">
            <v>BEN</v>
          </cell>
          <cell r="D232" t="str">
            <v>Drawer Assembly</v>
          </cell>
          <cell r="G232">
            <v>65</v>
          </cell>
          <cell r="H232">
            <v>0</v>
          </cell>
        </row>
        <row r="233">
          <cell r="C233" t="str">
            <v>BEN</v>
          </cell>
          <cell r="D233" t="str">
            <v>Sanding/ Poly prep</v>
          </cell>
          <cell r="G233">
            <v>65</v>
          </cell>
          <cell r="H233">
            <v>0</v>
          </cell>
        </row>
        <row r="234">
          <cell r="C234" t="str">
            <v>HAND</v>
          </cell>
          <cell r="D234" t="str">
            <v>Hand Finishing (Material to be inc. above)</v>
          </cell>
          <cell r="G234">
            <v>65</v>
          </cell>
          <cell r="H234">
            <v>0</v>
          </cell>
        </row>
        <row r="235">
          <cell r="C235" t="str">
            <v>PALL</v>
          </cell>
          <cell r="D235" t="str">
            <v>Palleting</v>
          </cell>
          <cell r="G235">
            <v>65</v>
          </cell>
          <cell r="H235">
            <v>0</v>
          </cell>
        </row>
        <row r="236">
          <cell r="C236" t="str">
            <v>MIS</v>
          </cell>
          <cell r="D236" t="str">
            <v>Fix Split battens</v>
          </cell>
          <cell r="G236">
            <v>65</v>
          </cell>
          <cell r="H236">
            <v>0</v>
          </cell>
        </row>
        <row r="237">
          <cell r="C237" t="str">
            <v>MIS</v>
          </cell>
          <cell r="G237">
            <v>65</v>
          </cell>
          <cell r="H237">
            <v>0</v>
          </cell>
        </row>
        <row r="238">
          <cell r="C238" t="str">
            <v>MIS</v>
          </cell>
          <cell r="G238">
            <v>65</v>
          </cell>
          <cell r="H238">
            <v>0</v>
          </cell>
        </row>
        <row r="239">
          <cell r="G239" t="str">
            <v>TOTAL FACTORY</v>
          </cell>
          <cell r="H239">
            <v>0</v>
          </cell>
        </row>
        <row r="240">
          <cell r="D240" t="str">
            <v>PAINT - Spray finishing</v>
          </cell>
          <cell r="G240" t="str">
            <v xml:space="preserve">Rate/m² </v>
          </cell>
          <cell r="H240" t="str">
            <v>Total</v>
          </cell>
        </row>
        <row r="241">
          <cell r="D241" t="str">
            <v>Colour</v>
          </cell>
          <cell r="G241">
            <v>65</v>
          </cell>
          <cell r="H241">
            <v>0</v>
          </cell>
        </row>
        <row r="242">
          <cell r="G242">
            <v>65</v>
          </cell>
          <cell r="H242">
            <v>0</v>
          </cell>
        </row>
        <row r="243">
          <cell r="G243">
            <v>65</v>
          </cell>
          <cell r="H243">
            <v>0</v>
          </cell>
        </row>
        <row r="244">
          <cell r="G244" t="str">
            <v>TOTAL PAINT</v>
          </cell>
          <cell r="H244">
            <v>0</v>
          </cell>
        </row>
        <row r="245">
          <cell r="D245" t="str">
            <v>DELIVERIES</v>
          </cell>
          <cell r="G245" t="str">
            <v>Rate</v>
          </cell>
          <cell r="H245" t="str">
            <v>Total</v>
          </cell>
        </row>
        <row r="246">
          <cell r="D246" t="str">
            <v xml:space="preserve">Pallet Delivery </v>
          </cell>
          <cell r="G246">
            <v>35</v>
          </cell>
          <cell r="H246">
            <v>0</v>
          </cell>
        </row>
        <row r="247">
          <cell r="D247" t="str">
            <v xml:space="preserve">3 Tonne Truck </v>
          </cell>
          <cell r="G247">
            <v>130</v>
          </cell>
          <cell r="H247">
            <v>0</v>
          </cell>
        </row>
        <row r="248">
          <cell r="G248" t="str">
            <v>TOTAL TRANSPORT</v>
          </cell>
          <cell r="H248">
            <v>0</v>
          </cell>
        </row>
        <row r="249">
          <cell r="G249" t="str">
            <v>TOTAL COST</v>
          </cell>
          <cell r="H249">
            <v>0</v>
          </cell>
        </row>
        <row r="250">
          <cell r="G250" t="str">
            <v>Cost w/ Mark-up</v>
          </cell>
          <cell r="H250">
            <v>0</v>
          </cell>
        </row>
        <row r="251">
          <cell r="G251" t="str">
            <v xml:space="preserve">Cost per </v>
          </cell>
          <cell r="H251">
            <v>0</v>
          </cell>
        </row>
        <row r="252">
          <cell r="G252" t="str">
            <v xml:space="preserve">Cost per </v>
          </cell>
          <cell r="H252">
            <v>0</v>
          </cell>
        </row>
        <row r="256">
          <cell r="C256">
            <v>4</v>
          </cell>
        </row>
        <row r="257">
          <cell r="C257" t="str">
            <v>DWG 
Number</v>
          </cell>
        </row>
        <row r="258">
          <cell r="D258" t="str">
            <v>MATERIALS</v>
          </cell>
          <cell r="G258" t="str">
            <v>Cost $</v>
          </cell>
          <cell r="H258" t="str">
            <v>Total</v>
          </cell>
        </row>
        <row r="259">
          <cell r="C259" t="str">
            <v>SHEETS</v>
          </cell>
          <cell r="G259">
            <v>0</v>
          </cell>
          <cell r="H259">
            <v>0</v>
          </cell>
        </row>
        <row r="260">
          <cell r="C260" t="str">
            <v>SHEETS</v>
          </cell>
          <cell r="G260">
            <v>0</v>
          </cell>
          <cell r="H260">
            <v>0</v>
          </cell>
        </row>
        <row r="261">
          <cell r="C261" t="str">
            <v>SHEETS</v>
          </cell>
          <cell r="G261">
            <v>0</v>
          </cell>
          <cell r="H261">
            <v>0</v>
          </cell>
        </row>
        <row r="262">
          <cell r="C262" t="str">
            <v>SHEETS</v>
          </cell>
          <cell r="G262">
            <v>0</v>
          </cell>
          <cell r="H262">
            <v>0</v>
          </cell>
        </row>
        <row r="263">
          <cell r="C263" t="str">
            <v>SHEETS</v>
          </cell>
          <cell r="G263">
            <v>0</v>
          </cell>
          <cell r="H263">
            <v>0</v>
          </cell>
        </row>
        <row r="264">
          <cell r="C264" t="str">
            <v>SHEETS</v>
          </cell>
          <cell r="G264">
            <v>0</v>
          </cell>
          <cell r="H264">
            <v>0</v>
          </cell>
        </row>
        <row r="265">
          <cell r="C265" t="str">
            <v>EDGE</v>
          </cell>
          <cell r="G265">
            <v>0</v>
          </cell>
          <cell r="H265">
            <v>0</v>
          </cell>
        </row>
        <row r="266">
          <cell r="C266" t="str">
            <v>EDGE</v>
          </cell>
          <cell r="G266">
            <v>0</v>
          </cell>
          <cell r="H266">
            <v>0</v>
          </cell>
        </row>
        <row r="267">
          <cell r="C267" t="str">
            <v>EDGE</v>
          </cell>
          <cell r="G267">
            <v>0</v>
          </cell>
          <cell r="H267">
            <v>0</v>
          </cell>
        </row>
        <row r="268">
          <cell r="C268" t="str">
            <v>HARDWOOD</v>
          </cell>
          <cell r="G268">
            <v>0</v>
          </cell>
          <cell r="H268">
            <v>0</v>
          </cell>
        </row>
        <row r="269">
          <cell r="C269" t="str">
            <v>HARDWOOD</v>
          </cell>
          <cell r="G269">
            <v>0</v>
          </cell>
          <cell r="H269">
            <v>0</v>
          </cell>
        </row>
        <row r="270">
          <cell r="C270" t="str">
            <v>HARDWOOD</v>
          </cell>
          <cell r="G270">
            <v>0</v>
          </cell>
          <cell r="H270">
            <v>0</v>
          </cell>
        </row>
        <row r="271">
          <cell r="C271" t="str">
            <v>HARDWARE</v>
          </cell>
          <cell r="G271">
            <v>0</v>
          </cell>
          <cell r="H271">
            <v>0</v>
          </cell>
        </row>
        <row r="272">
          <cell r="C272" t="str">
            <v>HARDWARE</v>
          </cell>
          <cell r="G272">
            <v>0</v>
          </cell>
          <cell r="H272">
            <v>0</v>
          </cell>
        </row>
        <row r="273">
          <cell r="C273" t="str">
            <v>HARDWARE</v>
          </cell>
          <cell r="G273">
            <v>0</v>
          </cell>
          <cell r="H273">
            <v>0</v>
          </cell>
        </row>
        <row r="274">
          <cell r="C274" t="str">
            <v>HARDWARE</v>
          </cell>
          <cell r="G274">
            <v>0</v>
          </cell>
          <cell r="H274">
            <v>0</v>
          </cell>
        </row>
        <row r="275">
          <cell r="C275" t="str">
            <v>HARDWARE</v>
          </cell>
          <cell r="G275">
            <v>0</v>
          </cell>
          <cell r="H275">
            <v>0</v>
          </cell>
        </row>
        <row r="276">
          <cell r="C276" t="str">
            <v>HARDWARE</v>
          </cell>
          <cell r="G276">
            <v>0</v>
          </cell>
          <cell r="H276">
            <v>0</v>
          </cell>
        </row>
        <row r="277">
          <cell r="C277" t="str">
            <v>HARDWARE</v>
          </cell>
          <cell r="G277">
            <v>0</v>
          </cell>
          <cell r="H277">
            <v>0</v>
          </cell>
        </row>
        <row r="278">
          <cell r="C278" t="str">
            <v>MISC</v>
          </cell>
          <cell r="G278">
            <v>0</v>
          </cell>
          <cell r="H278">
            <v>0</v>
          </cell>
        </row>
        <row r="279">
          <cell r="C279" t="str">
            <v>MISC</v>
          </cell>
          <cell r="G279">
            <v>0</v>
          </cell>
          <cell r="H279">
            <v>0</v>
          </cell>
        </row>
        <row r="280">
          <cell r="C280" t="str">
            <v>MISC</v>
          </cell>
          <cell r="G280">
            <v>0</v>
          </cell>
          <cell r="H280">
            <v>0</v>
          </cell>
        </row>
        <row r="281">
          <cell r="C281" t="str">
            <v>MISC</v>
          </cell>
          <cell r="G281">
            <v>0</v>
          </cell>
          <cell r="H281">
            <v>0</v>
          </cell>
        </row>
        <row r="283">
          <cell r="C283" t="str">
            <v>DEL</v>
          </cell>
          <cell r="D283" t="str">
            <v>Delivery costs for materials above</v>
          </cell>
          <cell r="G283">
            <v>1</v>
          </cell>
          <cell r="H283">
            <v>0</v>
          </cell>
        </row>
        <row r="284">
          <cell r="C284" t="str">
            <v>CON</v>
          </cell>
          <cell r="D284" t="str">
            <v xml:space="preserve">Consumables </v>
          </cell>
          <cell r="G284">
            <v>1</v>
          </cell>
          <cell r="H284">
            <v>0</v>
          </cell>
        </row>
        <row r="285">
          <cell r="G285" t="str">
            <v>TOTAL MATERIAL</v>
          </cell>
          <cell r="H285">
            <v>0</v>
          </cell>
        </row>
        <row r="286">
          <cell r="D286" t="str">
            <v>EXTERNAL MANUFACTURED ITEMS</v>
          </cell>
          <cell r="G286" t="str">
            <v>Cost $</v>
          </cell>
          <cell r="H286" t="str">
            <v>Total</v>
          </cell>
        </row>
        <row r="287">
          <cell r="D287" t="str">
            <v>Metal Work</v>
          </cell>
          <cell r="H287">
            <v>0</v>
          </cell>
        </row>
        <row r="288">
          <cell r="D288" t="str">
            <v>Glass / Mirror</v>
          </cell>
          <cell r="H288">
            <v>0</v>
          </cell>
        </row>
        <row r="289">
          <cell r="D289" t="str">
            <v>Stone Work /  Solid Surface</v>
          </cell>
          <cell r="H289">
            <v>0</v>
          </cell>
        </row>
        <row r="290">
          <cell r="D290" t="str">
            <v>Upholstery</v>
          </cell>
          <cell r="H290">
            <v>0</v>
          </cell>
        </row>
        <row r="291">
          <cell r="D291" t="str">
            <v>Woodworx</v>
          </cell>
          <cell r="H291">
            <v>0</v>
          </cell>
        </row>
        <row r="292">
          <cell r="D292" t="str">
            <v>Overseas materials</v>
          </cell>
          <cell r="H292">
            <v>0</v>
          </cell>
        </row>
        <row r="293">
          <cell r="D293" t="str">
            <v>Overseas manufactured items</v>
          </cell>
          <cell r="H293">
            <v>0</v>
          </cell>
        </row>
        <row r="294">
          <cell r="D294" t="str">
            <v>Defects</v>
          </cell>
          <cell r="H294">
            <v>0</v>
          </cell>
        </row>
        <row r="295">
          <cell r="G295" t="str">
            <v>TOTAL EXTERNAL</v>
          </cell>
          <cell r="H295">
            <v>0</v>
          </cell>
        </row>
        <row r="296">
          <cell r="D296" t="str">
            <v>PRODUCTION PLANNING</v>
          </cell>
          <cell r="G296" t="str">
            <v>Rate/hr</v>
          </cell>
          <cell r="H296" t="str">
            <v>Total</v>
          </cell>
        </row>
        <row r="297">
          <cell r="C297" t="str">
            <v>DRW</v>
          </cell>
          <cell r="D297" t="str">
            <v>Production planning (workshop)</v>
          </cell>
          <cell r="G297">
            <v>65</v>
          </cell>
          <cell r="H297">
            <v>0</v>
          </cell>
        </row>
        <row r="298">
          <cell r="G298" t="str">
            <v>TOTAL PROD PLAN</v>
          </cell>
          <cell r="H298">
            <v>0</v>
          </cell>
        </row>
        <row r="299">
          <cell r="D299" t="str">
            <v>FACTORY</v>
          </cell>
          <cell r="G299" t="str">
            <v>Rate/hr</v>
          </cell>
          <cell r="H299" t="str">
            <v>Total</v>
          </cell>
        </row>
        <row r="300">
          <cell r="C300" t="str">
            <v>CNC</v>
          </cell>
          <cell r="D300" t="str">
            <v>CNC Cutting</v>
          </cell>
          <cell r="G300">
            <v>65</v>
          </cell>
          <cell r="H300">
            <v>0</v>
          </cell>
        </row>
        <row r="301">
          <cell r="C301" t="str">
            <v>EDG</v>
          </cell>
          <cell r="D301" t="str">
            <v>Edging Machine</v>
          </cell>
          <cell r="G301">
            <v>65</v>
          </cell>
          <cell r="H301">
            <v>0</v>
          </cell>
        </row>
        <row r="302">
          <cell r="C302" t="str">
            <v>MAC</v>
          </cell>
          <cell r="D302" t="str">
            <v>Machining</v>
          </cell>
          <cell r="G302">
            <v>65</v>
          </cell>
          <cell r="H302">
            <v>0</v>
          </cell>
        </row>
        <row r="303">
          <cell r="C303" t="str">
            <v>MAC</v>
          </cell>
          <cell r="D303" t="str">
            <v>Profiling / Spindle Moulding</v>
          </cell>
          <cell r="G303">
            <v>65</v>
          </cell>
          <cell r="H303">
            <v>0</v>
          </cell>
        </row>
        <row r="304">
          <cell r="C304" t="str">
            <v>MAC</v>
          </cell>
          <cell r="D304" t="str">
            <v>Glue and Joining</v>
          </cell>
          <cell r="G304">
            <v>65</v>
          </cell>
          <cell r="H304">
            <v>0</v>
          </cell>
        </row>
        <row r="305">
          <cell r="C305" t="str">
            <v>MAC</v>
          </cell>
          <cell r="D305" t="str">
            <v>Sanding (Drum Sander)</v>
          </cell>
          <cell r="G305">
            <v>65</v>
          </cell>
          <cell r="H305">
            <v>0</v>
          </cell>
        </row>
        <row r="306">
          <cell r="C306" t="str">
            <v>BEN</v>
          </cell>
          <cell r="D306" t="str">
            <v xml:space="preserve">Bench/Box Assembly Labour </v>
          </cell>
          <cell r="G306">
            <v>65</v>
          </cell>
          <cell r="H306">
            <v>0</v>
          </cell>
        </row>
        <row r="307">
          <cell r="C307" t="str">
            <v>BEN</v>
          </cell>
          <cell r="D307" t="str">
            <v>Set Out</v>
          </cell>
          <cell r="G307">
            <v>65</v>
          </cell>
          <cell r="H307">
            <v>0</v>
          </cell>
        </row>
        <row r="308">
          <cell r="C308" t="str">
            <v>BEN</v>
          </cell>
          <cell r="D308" t="str">
            <v>Drawer Assembly</v>
          </cell>
          <cell r="G308">
            <v>65</v>
          </cell>
          <cell r="H308">
            <v>0</v>
          </cell>
        </row>
        <row r="309">
          <cell r="C309" t="str">
            <v>BEN</v>
          </cell>
          <cell r="D309" t="str">
            <v>Sanding/ Poly prep</v>
          </cell>
          <cell r="G309">
            <v>65</v>
          </cell>
          <cell r="H309">
            <v>0</v>
          </cell>
        </row>
        <row r="310">
          <cell r="C310" t="str">
            <v>HAND</v>
          </cell>
          <cell r="D310" t="str">
            <v>Hand Finishing (Material to be inc. above)</v>
          </cell>
          <cell r="G310">
            <v>65</v>
          </cell>
          <cell r="H310">
            <v>0</v>
          </cell>
        </row>
        <row r="311">
          <cell r="C311" t="str">
            <v>PALL</v>
          </cell>
          <cell r="D311" t="str">
            <v>Palleting</v>
          </cell>
          <cell r="G311">
            <v>65</v>
          </cell>
          <cell r="H311">
            <v>0</v>
          </cell>
        </row>
        <row r="312">
          <cell r="C312" t="str">
            <v>MIS</v>
          </cell>
          <cell r="D312" t="str">
            <v>Fix Split battens</v>
          </cell>
          <cell r="G312">
            <v>65</v>
          </cell>
          <cell r="H312">
            <v>0</v>
          </cell>
        </row>
        <row r="313">
          <cell r="C313" t="str">
            <v>MIS</v>
          </cell>
          <cell r="G313">
            <v>65</v>
          </cell>
          <cell r="H313">
            <v>0</v>
          </cell>
        </row>
        <row r="314">
          <cell r="C314" t="str">
            <v>MIS</v>
          </cell>
          <cell r="G314">
            <v>65</v>
          </cell>
          <cell r="H314">
            <v>0</v>
          </cell>
        </row>
        <row r="315">
          <cell r="G315" t="str">
            <v>TOTAL FACTORY</v>
          </cell>
          <cell r="H315">
            <v>0</v>
          </cell>
        </row>
        <row r="316">
          <cell r="D316" t="str">
            <v>PAINT - Spray finishing</v>
          </cell>
          <cell r="G316" t="str">
            <v xml:space="preserve">Rate/m² </v>
          </cell>
          <cell r="H316" t="str">
            <v>Total</v>
          </cell>
        </row>
        <row r="317">
          <cell r="D317" t="str">
            <v>Colour</v>
          </cell>
          <cell r="G317">
            <v>65</v>
          </cell>
          <cell r="H317">
            <v>0</v>
          </cell>
        </row>
        <row r="318">
          <cell r="G318">
            <v>65</v>
          </cell>
          <cell r="H318">
            <v>0</v>
          </cell>
        </row>
        <row r="319">
          <cell r="G319">
            <v>65</v>
          </cell>
          <cell r="H319">
            <v>0</v>
          </cell>
        </row>
        <row r="320">
          <cell r="G320" t="str">
            <v>TOTAL PAINT</v>
          </cell>
          <cell r="H320">
            <v>0</v>
          </cell>
        </row>
        <row r="321">
          <cell r="D321" t="str">
            <v>DELIVERIES</v>
          </cell>
          <cell r="G321" t="str">
            <v>Rate</v>
          </cell>
          <cell r="H321" t="str">
            <v>Total</v>
          </cell>
        </row>
        <row r="322">
          <cell r="D322" t="str">
            <v xml:space="preserve">Pallet Delivery </v>
          </cell>
          <cell r="G322">
            <v>35</v>
          </cell>
          <cell r="H322">
            <v>0</v>
          </cell>
        </row>
        <row r="323">
          <cell r="D323" t="str">
            <v xml:space="preserve">3 Tonne Truck </v>
          </cell>
          <cell r="G323">
            <v>130</v>
          </cell>
          <cell r="H323">
            <v>0</v>
          </cell>
        </row>
        <row r="324">
          <cell r="G324" t="str">
            <v>TOTAL TRANSPORT</v>
          </cell>
          <cell r="H324">
            <v>0</v>
          </cell>
        </row>
        <row r="325">
          <cell r="G325" t="str">
            <v>TOTAL COST</v>
          </cell>
          <cell r="H325">
            <v>0</v>
          </cell>
        </row>
        <row r="326">
          <cell r="G326" t="str">
            <v>Cost w/ Mark-up</v>
          </cell>
          <cell r="H326">
            <v>0</v>
          </cell>
        </row>
        <row r="327">
          <cell r="G327" t="str">
            <v xml:space="preserve">Cost per </v>
          </cell>
          <cell r="H327">
            <v>0</v>
          </cell>
        </row>
        <row r="328">
          <cell r="G328" t="str">
            <v xml:space="preserve">Cost per </v>
          </cell>
          <cell r="H328">
            <v>0</v>
          </cell>
        </row>
        <row r="332">
          <cell r="C332">
            <v>5</v>
          </cell>
        </row>
        <row r="333">
          <cell r="C333" t="str">
            <v>DWG 
Number</v>
          </cell>
        </row>
        <row r="334">
          <cell r="D334" t="str">
            <v>MATERIALS</v>
          </cell>
          <cell r="G334" t="str">
            <v>Cost $</v>
          </cell>
          <cell r="H334" t="str">
            <v>Total</v>
          </cell>
        </row>
        <row r="335">
          <cell r="C335" t="str">
            <v>SHEETS</v>
          </cell>
          <cell r="G335">
            <v>0</v>
          </cell>
          <cell r="H335">
            <v>0</v>
          </cell>
        </row>
        <row r="336">
          <cell r="C336" t="str">
            <v>SHEETS</v>
          </cell>
          <cell r="G336">
            <v>0</v>
          </cell>
          <cell r="H336">
            <v>0</v>
          </cell>
        </row>
        <row r="337">
          <cell r="C337" t="str">
            <v>SHEETS</v>
          </cell>
          <cell r="G337">
            <v>0</v>
          </cell>
          <cell r="H337">
            <v>0</v>
          </cell>
        </row>
        <row r="338">
          <cell r="C338" t="str">
            <v>SHEETS</v>
          </cell>
          <cell r="G338">
            <v>0</v>
          </cell>
          <cell r="H338">
            <v>0</v>
          </cell>
        </row>
        <row r="339">
          <cell r="C339" t="str">
            <v>SHEETS</v>
          </cell>
          <cell r="G339">
            <v>0</v>
          </cell>
          <cell r="H339">
            <v>0</v>
          </cell>
        </row>
        <row r="340">
          <cell r="C340" t="str">
            <v>SHEETS</v>
          </cell>
          <cell r="G340">
            <v>0</v>
          </cell>
          <cell r="H340">
            <v>0</v>
          </cell>
        </row>
        <row r="341">
          <cell r="C341" t="str">
            <v>EDGE</v>
          </cell>
          <cell r="G341">
            <v>0</v>
          </cell>
          <cell r="H341">
            <v>0</v>
          </cell>
        </row>
        <row r="342">
          <cell r="C342" t="str">
            <v>EDGE</v>
          </cell>
          <cell r="G342">
            <v>0</v>
          </cell>
          <cell r="H342">
            <v>0</v>
          </cell>
        </row>
        <row r="343">
          <cell r="C343" t="str">
            <v>EDGE</v>
          </cell>
          <cell r="G343">
            <v>0</v>
          </cell>
          <cell r="H343">
            <v>0</v>
          </cell>
        </row>
        <row r="344">
          <cell r="C344" t="str">
            <v>HARDWOOD</v>
          </cell>
          <cell r="G344">
            <v>0</v>
          </cell>
          <cell r="H344">
            <v>0</v>
          </cell>
        </row>
        <row r="345">
          <cell r="C345" t="str">
            <v>HARDWOOD</v>
          </cell>
          <cell r="G345">
            <v>0</v>
          </cell>
          <cell r="H345">
            <v>0</v>
          </cell>
        </row>
        <row r="346">
          <cell r="C346" t="str">
            <v>HARDWOOD</v>
          </cell>
          <cell r="G346">
            <v>0</v>
          </cell>
          <cell r="H346">
            <v>0</v>
          </cell>
        </row>
        <row r="347">
          <cell r="C347" t="str">
            <v>HARDWARE</v>
          </cell>
          <cell r="G347">
            <v>0</v>
          </cell>
          <cell r="H347">
            <v>0</v>
          </cell>
        </row>
        <row r="348">
          <cell r="C348" t="str">
            <v>HARDWARE</v>
          </cell>
          <cell r="G348">
            <v>0</v>
          </cell>
          <cell r="H348">
            <v>0</v>
          </cell>
        </row>
        <row r="349">
          <cell r="C349" t="str">
            <v>HARDWARE</v>
          </cell>
          <cell r="G349">
            <v>0</v>
          </cell>
          <cell r="H349">
            <v>0</v>
          </cell>
        </row>
        <row r="350">
          <cell r="C350" t="str">
            <v>HARDWARE</v>
          </cell>
          <cell r="G350">
            <v>0</v>
          </cell>
          <cell r="H350">
            <v>0</v>
          </cell>
        </row>
        <row r="351">
          <cell r="C351" t="str">
            <v>HARDWARE</v>
          </cell>
          <cell r="G351">
            <v>0</v>
          </cell>
          <cell r="H351">
            <v>0</v>
          </cell>
        </row>
        <row r="352">
          <cell r="C352" t="str">
            <v>HARDWARE</v>
          </cell>
          <cell r="G352">
            <v>0</v>
          </cell>
          <cell r="H352">
            <v>0</v>
          </cell>
        </row>
        <row r="353">
          <cell r="C353" t="str">
            <v>HARDWARE</v>
          </cell>
          <cell r="G353">
            <v>0</v>
          </cell>
          <cell r="H353">
            <v>0</v>
          </cell>
        </row>
        <row r="354">
          <cell r="C354" t="str">
            <v>MISC</v>
          </cell>
          <cell r="G354">
            <v>0</v>
          </cell>
          <cell r="H354">
            <v>0</v>
          </cell>
        </row>
        <row r="355">
          <cell r="C355" t="str">
            <v>MISC</v>
          </cell>
          <cell r="G355">
            <v>0</v>
          </cell>
          <cell r="H355">
            <v>0</v>
          </cell>
        </row>
        <row r="356">
          <cell r="C356" t="str">
            <v>MISC</v>
          </cell>
          <cell r="G356">
            <v>0</v>
          </cell>
          <cell r="H356">
            <v>0</v>
          </cell>
        </row>
        <row r="357">
          <cell r="C357" t="str">
            <v>MISC</v>
          </cell>
          <cell r="G357">
            <v>0</v>
          </cell>
          <cell r="H357">
            <v>0</v>
          </cell>
        </row>
        <row r="359">
          <cell r="C359" t="str">
            <v>DEL</v>
          </cell>
          <cell r="D359" t="str">
            <v>Delivery costs for materials above</v>
          </cell>
          <cell r="G359">
            <v>1</v>
          </cell>
          <cell r="H359">
            <v>0</v>
          </cell>
        </row>
        <row r="360">
          <cell r="C360" t="str">
            <v>CON</v>
          </cell>
          <cell r="D360" t="str">
            <v xml:space="preserve">Consumables </v>
          </cell>
          <cell r="G360">
            <v>1</v>
          </cell>
          <cell r="H360">
            <v>0</v>
          </cell>
        </row>
        <row r="361">
          <cell r="G361" t="str">
            <v>TOTAL MATERIAL</v>
          </cell>
          <cell r="H361">
            <v>0</v>
          </cell>
        </row>
        <row r="362">
          <cell r="D362" t="str">
            <v>EXTERNAL MANUFACTURED ITEMS</v>
          </cell>
          <cell r="G362" t="str">
            <v>Cost $</v>
          </cell>
          <cell r="H362" t="str">
            <v>Total</v>
          </cell>
        </row>
        <row r="363">
          <cell r="D363" t="str">
            <v>Metal Work</v>
          </cell>
          <cell r="H363">
            <v>0</v>
          </cell>
        </row>
        <row r="364">
          <cell r="D364" t="str">
            <v>Glass / Mirror</v>
          </cell>
          <cell r="H364">
            <v>0</v>
          </cell>
        </row>
        <row r="365">
          <cell r="D365" t="str">
            <v>Stone Work /  Solid Surface</v>
          </cell>
          <cell r="H365">
            <v>0</v>
          </cell>
        </row>
        <row r="366">
          <cell r="D366" t="str">
            <v>Upholstery</v>
          </cell>
          <cell r="H366">
            <v>0</v>
          </cell>
        </row>
        <row r="367">
          <cell r="D367" t="str">
            <v>Woodworx</v>
          </cell>
          <cell r="H367">
            <v>0</v>
          </cell>
        </row>
        <row r="368">
          <cell r="D368" t="str">
            <v>Overseas materials</v>
          </cell>
          <cell r="H368">
            <v>0</v>
          </cell>
        </row>
        <row r="369">
          <cell r="D369" t="str">
            <v>Overseas manufactured items</v>
          </cell>
          <cell r="H369">
            <v>0</v>
          </cell>
        </row>
        <row r="370">
          <cell r="D370" t="str">
            <v>Defects</v>
          </cell>
          <cell r="H370">
            <v>0</v>
          </cell>
        </row>
        <row r="371">
          <cell r="G371" t="str">
            <v>TOTAL EXTERNAL</v>
          </cell>
          <cell r="H371">
            <v>0</v>
          </cell>
        </row>
        <row r="372">
          <cell r="D372" t="str">
            <v>PRODUCTION PLANNING</v>
          </cell>
          <cell r="G372" t="str">
            <v>Rate/hr</v>
          </cell>
          <cell r="H372" t="str">
            <v>Total</v>
          </cell>
        </row>
        <row r="373">
          <cell r="C373" t="str">
            <v>DRW</v>
          </cell>
          <cell r="D373" t="str">
            <v>Production planning (workshop)</v>
          </cell>
          <cell r="G373">
            <v>65</v>
          </cell>
          <cell r="H373">
            <v>0</v>
          </cell>
        </row>
        <row r="374">
          <cell r="G374" t="str">
            <v>TOTAL PROD PLAN</v>
          </cell>
          <cell r="H374">
            <v>0</v>
          </cell>
        </row>
        <row r="375">
          <cell r="D375" t="str">
            <v>FACTORY</v>
          </cell>
          <cell r="G375" t="str">
            <v>Rate/hr</v>
          </cell>
          <cell r="H375" t="str">
            <v>Total</v>
          </cell>
        </row>
        <row r="376">
          <cell r="C376" t="str">
            <v>CNC</v>
          </cell>
          <cell r="D376" t="str">
            <v>CNC Cutting</v>
          </cell>
          <cell r="G376">
            <v>65</v>
          </cell>
          <cell r="H376">
            <v>0</v>
          </cell>
        </row>
        <row r="377">
          <cell r="C377" t="str">
            <v>EDG</v>
          </cell>
          <cell r="D377" t="str">
            <v>Edging Machine</v>
          </cell>
          <cell r="G377">
            <v>65</v>
          </cell>
          <cell r="H377">
            <v>0</v>
          </cell>
        </row>
        <row r="378">
          <cell r="C378" t="str">
            <v>MAC</v>
          </cell>
          <cell r="D378" t="str">
            <v>Machining</v>
          </cell>
          <cell r="G378">
            <v>65</v>
          </cell>
          <cell r="H378">
            <v>0</v>
          </cell>
        </row>
        <row r="379">
          <cell r="C379" t="str">
            <v>MAC</v>
          </cell>
          <cell r="D379" t="str">
            <v>Profiling / Spindle Moulding</v>
          </cell>
          <cell r="G379">
            <v>65</v>
          </cell>
          <cell r="H379">
            <v>0</v>
          </cell>
        </row>
        <row r="380">
          <cell r="C380" t="str">
            <v>MAC</v>
          </cell>
          <cell r="D380" t="str">
            <v>Glue and Joining</v>
          </cell>
          <cell r="G380">
            <v>65</v>
          </cell>
          <cell r="H380">
            <v>0</v>
          </cell>
        </row>
        <row r="381">
          <cell r="C381" t="str">
            <v>MAC</v>
          </cell>
          <cell r="D381" t="str">
            <v>Sanding (Drum Sander)</v>
          </cell>
          <cell r="G381">
            <v>65</v>
          </cell>
          <cell r="H381">
            <v>0</v>
          </cell>
        </row>
        <row r="382">
          <cell r="C382" t="str">
            <v>BEN</v>
          </cell>
          <cell r="D382" t="str">
            <v xml:space="preserve">Bench/Box Assembly Labour </v>
          </cell>
          <cell r="G382">
            <v>65</v>
          </cell>
          <cell r="H382">
            <v>0</v>
          </cell>
        </row>
        <row r="383">
          <cell r="C383" t="str">
            <v>BEN</v>
          </cell>
          <cell r="D383" t="str">
            <v>Set Out</v>
          </cell>
          <cell r="G383">
            <v>65</v>
          </cell>
          <cell r="H383">
            <v>0</v>
          </cell>
        </row>
        <row r="384">
          <cell r="C384" t="str">
            <v>BEN</v>
          </cell>
          <cell r="D384" t="str">
            <v>Drawer Assembly</v>
          </cell>
          <cell r="G384">
            <v>65</v>
          </cell>
          <cell r="H384">
            <v>0</v>
          </cell>
        </row>
        <row r="385">
          <cell r="C385" t="str">
            <v>BEN</v>
          </cell>
          <cell r="D385" t="str">
            <v>Sanding/ Poly prep</v>
          </cell>
          <cell r="G385">
            <v>65</v>
          </cell>
          <cell r="H385">
            <v>0</v>
          </cell>
        </row>
        <row r="386">
          <cell r="C386" t="str">
            <v>HAND</v>
          </cell>
          <cell r="D386" t="str">
            <v>Hand Finishing (Material to be inc. above)</v>
          </cell>
          <cell r="G386">
            <v>65</v>
          </cell>
          <cell r="H386">
            <v>0</v>
          </cell>
        </row>
        <row r="387">
          <cell r="C387" t="str">
            <v>PALL</v>
          </cell>
          <cell r="D387" t="str">
            <v>Palleting</v>
          </cell>
          <cell r="G387">
            <v>65</v>
          </cell>
          <cell r="H387">
            <v>0</v>
          </cell>
        </row>
        <row r="388">
          <cell r="C388" t="str">
            <v>MIS</v>
          </cell>
          <cell r="D388" t="str">
            <v>Fix Split battens</v>
          </cell>
          <cell r="G388">
            <v>65</v>
          </cell>
          <cell r="H388">
            <v>0</v>
          </cell>
        </row>
        <row r="389">
          <cell r="C389" t="str">
            <v>MIS</v>
          </cell>
          <cell r="G389">
            <v>65</v>
          </cell>
          <cell r="H389">
            <v>0</v>
          </cell>
        </row>
        <row r="390">
          <cell r="C390" t="str">
            <v>MIS</v>
          </cell>
          <cell r="G390">
            <v>65</v>
          </cell>
          <cell r="H390">
            <v>0</v>
          </cell>
        </row>
        <row r="391">
          <cell r="G391" t="str">
            <v>TOTAL FACTORY</v>
          </cell>
          <cell r="H391">
            <v>0</v>
          </cell>
        </row>
        <row r="392">
          <cell r="D392" t="str">
            <v>PAINT - Spray finishing</v>
          </cell>
          <cell r="G392" t="str">
            <v xml:space="preserve">Rate/m² </v>
          </cell>
          <cell r="H392" t="str">
            <v>Total</v>
          </cell>
        </row>
        <row r="393">
          <cell r="D393" t="str">
            <v>Colour</v>
          </cell>
          <cell r="G393">
            <v>65</v>
          </cell>
          <cell r="H393">
            <v>0</v>
          </cell>
        </row>
        <row r="394">
          <cell r="G394">
            <v>65</v>
          </cell>
          <cell r="H394">
            <v>0</v>
          </cell>
        </row>
        <row r="395">
          <cell r="G395">
            <v>65</v>
          </cell>
          <cell r="H395">
            <v>0</v>
          </cell>
        </row>
        <row r="396">
          <cell r="G396" t="str">
            <v>TOTAL PAINT</v>
          </cell>
          <cell r="H396">
            <v>0</v>
          </cell>
        </row>
        <row r="397">
          <cell r="D397" t="str">
            <v>DELIVERIES</v>
          </cell>
          <cell r="G397" t="str">
            <v>Rate</v>
          </cell>
          <cell r="H397" t="str">
            <v>Total</v>
          </cell>
        </row>
        <row r="398">
          <cell r="D398" t="str">
            <v xml:space="preserve">Pallet Delivery </v>
          </cell>
          <cell r="G398">
            <v>35</v>
          </cell>
          <cell r="H398">
            <v>0</v>
          </cell>
        </row>
        <row r="399">
          <cell r="D399" t="str">
            <v xml:space="preserve">3 Tonne Truck </v>
          </cell>
          <cell r="G399">
            <v>130</v>
          </cell>
          <cell r="H399">
            <v>0</v>
          </cell>
        </row>
        <row r="400">
          <cell r="G400" t="str">
            <v>TOTAL TRANSPORT</v>
          </cell>
          <cell r="H400">
            <v>0</v>
          </cell>
        </row>
        <row r="401">
          <cell r="G401" t="str">
            <v>TOTAL COST</v>
          </cell>
          <cell r="H401">
            <v>0</v>
          </cell>
        </row>
        <row r="402">
          <cell r="G402" t="str">
            <v>Cost w/ Mark-up</v>
          </cell>
          <cell r="H402">
            <v>0</v>
          </cell>
        </row>
        <row r="403">
          <cell r="G403" t="str">
            <v xml:space="preserve">Cost per </v>
          </cell>
          <cell r="H403">
            <v>0</v>
          </cell>
        </row>
        <row r="404">
          <cell r="G404" t="str">
            <v xml:space="preserve">Cost per </v>
          </cell>
          <cell r="H404">
            <v>0</v>
          </cell>
        </row>
        <row r="408">
          <cell r="C408">
            <v>6</v>
          </cell>
        </row>
        <row r="409">
          <cell r="C409" t="str">
            <v>DWG 
Number</v>
          </cell>
        </row>
        <row r="410">
          <cell r="D410" t="str">
            <v>MATERIALS</v>
          </cell>
          <cell r="G410" t="str">
            <v>Cost $</v>
          </cell>
          <cell r="H410" t="str">
            <v>Total</v>
          </cell>
        </row>
        <row r="411">
          <cell r="C411" t="str">
            <v>SHEETS</v>
          </cell>
          <cell r="G411">
            <v>0</v>
          </cell>
          <cell r="H411">
            <v>0</v>
          </cell>
        </row>
        <row r="412">
          <cell r="C412" t="str">
            <v>SHEETS</v>
          </cell>
          <cell r="G412">
            <v>0</v>
          </cell>
          <cell r="H412">
            <v>0</v>
          </cell>
        </row>
        <row r="413">
          <cell r="C413" t="str">
            <v>SHEETS</v>
          </cell>
          <cell r="G413">
            <v>0</v>
          </cell>
          <cell r="H413">
            <v>0</v>
          </cell>
        </row>
        <row r="414">
          <cell r="C414" t="str">
            <v>SHEETS</v>
          </cell>
          <cell r="G414">
            <v>0</v>
          </cell>
          <cell r="H414">
            <v>0</v>
          </cell>
        </row>
        <row r="415">
          <cell r="C415" t="str">
            <v>SHEETS</v>
          </cell>
          <cell r="G415">
            <v>0</v>
          </cell>
          <cell r="H415">
            <v>0</v>
          </cell>
        </row>
        <row r="416">
          <cell r="C416" t="str">
            <v>SHEETS</v>
          </cell>
          <cell r="G416">
            <v>0</v>
          </cell>
          <cell r="H416">
            <v>0</v>
          </cell>
        </row>
        <row r="417">
          <cell r="C417" t="str">
            <v>EDGE</v>
          </cell>
          <cell r="G417">
            <v>0</v>
          </cell>
          <cell r="H417">
            <v>0</v>
          </cell>
        </row>
        <row r="418">
          <cell r="C418" t="str">
            <v>EDGE</v>
          </cell>
          <cell r="G418">
            <v>0</v>
          </cell>
          <cell r="H418">
            <v>0</v>
          </cell>
        </row>
        <row r="419">
          <cell r="C419" t="str">
            <v>EDGE</v>
          </cell>
          <cell r="G419">
            <v>0</v>
          </cell>
          <cell r="H419">
            <v>0</v>
          </cell>
        </row>
        <row r="420">
          <cell r="C420" t="str">
            <v>HARDWOOD</v>
          </cell>
          <cell r="G420">
            <v>0</v>
          </cell>
          <cell r="H420">
            <v>0</v>
          </cell>
        </row>
        <row r="421">
          <cell r="C421" t="str">
            <v>HARDWOOD</v>
          </cell>
          <cell r="G421">
            <v>0</v>
          </cell>
          <cell r="H421">
            <v>0</v>
          </cell>
        </row>
        <row r="422">
          <cell r="C422" t="str">
            <v>HARDWOOD</v>
          </cell>
          <cell r="G422">
            <v>0</v>
          </cell>
          <cell r="H422">
            <v>0</v>
          </cell>
        </row>
        <row r="423">
          <cell r="C423" t="str">
            <v>HARDWARE</v>
          </cell>
          <cell r="G423">
            <v>0</v>
          </cell>
          <cell r="H423">
            <v>0</v>
          </cell>
        </row>
        <row r="424">
          <cell r="C424" t="str">
            <v>HARDWARE</v>
          </cell>
          <cell r="G424">
            <v>0</v>
          </cell>
          <cell r="H424">
            <v>0</v>
          </cell>
        </row>
        <row r="425">
          <cell r="C425" t="str">
            <v>HARDWARE</v>
          </cell>
          <cell r="G425">
            <v>0</v>
          </cell>
          <cell r="H425">
            <v>0</v>
          </cell>
        </row>
        <row r="426">
          <cell r="C426" t="str">
            <v>HARDWARE</v>
          </cell>
          <cell r="G426">
            <v>0</v>
          </cell>
          <cell r="H426">
            <v>0</v>
          </cell>
        </row>
        <row r="427">
          <cell r="C427" t="str">
            <v>HARDWARE</v>
          </cell>
          <cell r="G427">
            <v>0</v>
          </cell>
          <cell r="H427">
            <v>0</v>
          </cell>
        </row>
        <row r="428">
          <cell r="C428" t="str">
            <v>HARDWARE</v>
          </cell>
          <cell r="G428">
            <v>0</v>
          </cell>
          <cell r="H428">
            <v>0</v>
          </cell>
        </row>
        <row r="429">
          <cell r="C429" t="str">
            <v>HARDWARE</v>
          </cell>
          <cell r="G429">
            <v>0</v>
          </cell>
          <cell r="H429">
            <v>0</v>
          </cell>
        </row>
        <row r="430">
          <cell r="C430" t="str">
            <v>MISC</v>
          </cell>
          <cell r="G430">
            <v>0</v>
          </cell>
          <cell r="H430">
            <v>0</v>
          </cell>
        </row>
        <row r="431">
          <cell r="C431" t="str">
            <v>MISC</v>
          </cell>
          <cell r="G431">
            <v>0</v>
          </cell>
          <cell r="H431">
            <v>0</v>
          </cell>
        </row>
        <row r="432">
          <cell r="C432" t="str">
            <v>MISC</v>
          </cell>
          <cell r="G432">
            <v>0</v>
          </cell>
          <cell r="H432">
            <v>0</v>
          </cell>
        </row>
        <row r="433">
          <cell r="C433" t="str">
            <v>MISC</v>
          </cell>
          <cell r="G433">
            <v>0</v>
          </cell>
          <cell r="H433">
            <v>0</v>
          </cell>
        </row>
        <row r="435">
          <cell r="C435" t="str">
            <v>DEL</v>
          </cell>
          <cell r="D435" t="str">
            <v>Delivery costs for materials above</v>
          </cell>
          <cell r="G435">
            <v>1</v>
          </cell>
          <cell r="H435">
            <v>0</v>
          </cell>
        </row>
        <row r="436">
          <cell r="C436" t="str">
            <v>CON</v>
          </cell>
          <cell r="D436" t="str">
            <v xml:space="preserve">Consumables </v>
          </cell>
          <cell r="G436">
            <v>1</v>
          </cell>
          <cell r="H436">
            <v>0</v>
          </cell>
        </row>
        <row r="437">
          <cell r="G437" t="str">
            <v>TOTAL MATERIAL</v>
          </cell>
          <cell r="H437">
            <v>0</v>
          </cell>
        </row>
        <row r="438">
          <cell r="D438" t="str">
            <v>EXTERNAL MANUFACTURED ITEMS</v>
          </cell>
          <cell r="G438" t="str">
            <v>Cost $</v>
          </cell>
          <cell r="H438" t="str">
            <v>Total</v>
          </cell>
        </row>
        <row r="439">
          <cell r="D439" t="str">
            <v>Metal Work</v>
          </cell>
          <cell r="H439">
            <v>0</v>
          </cell>
        </row>
        <row r="440">
          <cell r="D440" t="str">
            <v>Glass / Mirror</v>
          </cell>
          <cell r="H440">
            <v>0</v>
          </cell>
        </row>
        <row r="441">
          <cell r="D441" t="str">
            <v>Stone Work /  Solid Surface</v>
          </cell>
          <cell r="H441">
            <v>0</v>
          </cell>
        </row>
        <row r="442">
          <cell r="D442" t="str">
            <v>Upholstery</v>
          </cell>
          <cell r="H442">
            <v>0</v>
          </cell>
        </row>
        <row r="443">
          <cell r="D443" t="str">
            <v>Woodworx</v>
          </cell>
          <cell r="H443">
            <v>0</v>
          </cell>
        </row>
        <row r="444">
          <cell r="D444" t="str">
            <v>Overseas materials</v>
          </cell>
          <cell r="H444">
            <v>0</v>
          </cell>
        </row>
        <row r="445">
          <cell r="D445" t="str">
            <v>Overseas manufactured items</v>
          </cell>
          <cell r="H445">
            <v>0</v>
          </cell>
        </row>
        <row r="446">
          <cell r="D446" t="str">
            <v>Defects</v>
          </cell>
          <cell r="H446">
            <v>0</v>
          </cell>
        </row>
        <row r="447">
          <cell r="G447" t="str">
            <v>TOTAL EXTERNAL</v>
          </cell>
          <cell r="H447">
            <v>0</v>
          </cell>
        </row>
        <row r="448">
          <cell r="D448" t="str">
            <v>PRODUCTION PLANNING</v>
          </cell>
          <cell r="G448" t="str">
            <v>Rate/hr</v>
          </cell>
          <cell r="H448" t="str">
            <v>Total</v>
          </cell>
        </row>
        <row r="449">
          <cell r="C449" t="str">
            <v>DRW</v>
          </cell>
          <cell r="D449" t="str">
            <v>Production planning (workshop)</v>
          </cell>
          <cell r="G449">
            <v>65</v>
          </cell>
          <cell r="H449">
            <v>0</v>
          </cell>
        </row>
        <row r="450">
          <cell r="G450" t="str">
            <v>TOTAL PROD PLAN</v>
          </cell>
          <cell r="H450">
            <v>0</v>
          </cell>
        </row>
        <row r="451">
          <cell r="D451" t="str">
            <v>FACTORY</v>
          </cell>
          <cell r="G451" t="str">
            <v>Rate/hr</v>
          </cell>
          <cell r="H451" t="str">
            <v>Total</v>
          </cell>
        </row>
        <row r="452">
          <cell r="C452" t="str">
            <v>CNC</v>
          </cell>
          <cell r="D452" t="str">
            <v>CNC Cutting</v>
          </cell>
          <cell r="G452">
            <v>65</v>
          </cell>
          <cell r="H452">
            <v>0</v>
          </cell>
        </row>
        <row r="453">
          <cell r="C453" t="str">
            <v>EDG</v>
          </cell>
          <cell r="D453" t="str">
            <v>Edging Machine</v>
          </cell>
          <cell r="G453">
            <v>65</v>
          </cell>
          <cell r="H453">
            <v>0</v>
          </cell>
        </row>
        <row r="454">
          <cell r="C454" t="str">
            <v>MAC</v>
          </cell>
          <cell r="D454" t="str">
            <v>Machining</v>
          </cell>
          <cell r="G454">
            <v>65</v>
          </cell>
          <cell r="H454">
            <v>0</v>
          </cell>
        </row>
        <row r="455">
          <cell r="C455" t="str">
            <v>MAC</v>
          </cell>
          <cell r="D455" t="str">
            <v>Profiling / Spindle Moulding</v>
          </cell>
          <cell r="G455">
            <v>65</v>
          </cell>
          <cell r="H455">
            <v>0</v>
          </cell>
        </row>
        <row r="456">
          <cell r="C456" t="str">
            <v>MAC</v>
          </cell>
          <cell r="D456" t="str">
            <v>Glue and Joining</v>
          </cell>
          <cell r="G456">
            <v>65</v>
          </cell>
          <cell r="H456">
            <v>0</v>
          </cell>
        </row>
        <row r="457">
          <cell r="C457" t="str">
            <v>MAC</v>
          </cell>
          <cell r="D457" t="str">
            <v>Sanding (Drum Sander)</v>
          </cell>
          <cell r="G457">
            <v>65</v>
          </cell>
          <cell r="H457">
            <v>0</v>
          </cell>
        </row>
        <row r="458">
          <cell r="C458" t="str">
            <v>BEN</v>
          </cell>
          <cell r="D458" t="str">
            <v xml:space="preserve">Bench/Box Assembly Labour </v>
          </cell>
          <cell r="G458">
            <v>65</v>
          </cell>
          <cell r="H458">
            <v>0</v>
          </cell>
        </row>
        <row r="459">
          <cell r="C459" t="str">
            <v>BEN</v>
          </cell>
          <cell r="D459" t="str">
            <v>Set Out</v>
          </cell>
          <cell r="G459">
            <v>65</v>
          </cell>
          <cell r="H459">
            <v>0</v>
          </cell>
        </row>
        <row r="460">
          <cell r="C460" t="str">
            <v>BEN</v>
          </cell>
          <cell r="D460" t="str">
            <v>Drawer Assembly</v>
          </cell>
          <cell r="G460">
            <v>65</v>
          </cell>
          <cell r="H460">
            <v>0</v>
          </cell>
        </row>
        <row r="461">
          <cell r="C461" t="str">
            <v>BEN</v>
          </cell>
          <cell r="D461" t="str">
            <v>Sanding/ Poly prep</v>
          </cell>
          <cell r="G461">
            <v>65</v>
          </cell>
          <cell r="H461">
            <v>0</v>
          </cell>
        </row>
        <row r="462">
          <cell r="C462" t="str">
            <v>HAND</v>
          </cell>
          <cell r="D462" t="str">
            <v>Hand Finishing (Material to be inc. above)</v>
          </cell>
          <cell r="G462">
            <v>65</v>
          </cell>
          <cell r="H462">
            <v>0</v>
          </cell>
        </row>
        <row r="463">
          <cell r="C463" t="str">
            <v>PALL</v>
          </cell>
          <cell r="D463" t="str">
            <v>Palleting</v>
          </cell>
          <cell r="G463">
            <v>65</v>
          </cell>
          <cell r="H463">
            <v>0</v>
          </cell>
        </row>
        <row r="464">
          <cell r="C464" t="str">
            <v>MIS</v>
          </cell>
          <cell r="D464" t="str">
            <v>Fix Split battens</v>
          </cell>
          <cell r="G464">
            <v>65</v>
          </cell>
          <cell r="H464">
            <v>0</v>
          </cell>
        </row>
        <row r="465">
          <cell r="C465" t="str">
            <v>MIS</v>
          </cell>
          <cell r="G465">
            <v>65</v>
          </cell>
          <cell r="H465">
            <v>0</v>
          </cell>
        </row>
        <row r="466">
          <cell r="C466" t="str">
            <v>MIS</v>
          </cell>
          <cell r="G466">
            <v>65</v>
          </cell>
          <cell r="H466">
            <v>0</v>
          </cell>
        </row>
        <row r="467">
          <cell r="G467" t="str">
            <v>TOTAL FACTORY</v>
          </cell>
          <cell r="H467">
            <v>0</v>
          </cell>
        </row>
        <row r="468">
          <cell r="D468" t="str">
            <v>PAINT - Spray finishing</v>
          </cell>
          <cell r="G468" t="str">
            <v xml:space="preserve">Rate/m² </v>
          </cell>
          <cell r="H468" t="str">
            <v>Total</v>
          </cell>
        </row>
        <row r="469">
          <cell r="D469" t="str">
            <v>Colour</v>
          </cell>
          <cell r="G469">
            <v>65</v>
          </cell>
          <cell r="H469">
            <v>0</v>
          </cell>
        </row>
        <row r="470">
          <cell r="G470">
            <v>65</v>
          </cell>
          <cell r="H470">
            <v>0</v>
          </cell>
        </row>
        <row r="471">
          <cell r="G471">
            <v>65</v>
          </cell>
          <cell r="H471">
            <v>0</v>
          </cell>
        </row>
        <row r="472">
          <cell r="G472" t="str">
            <v>TOTAL PAINT</v>
          </cell>
          <cell r="H472">
            <v>0</v>
          </cell>
        </row>
        <row r="473">
          <cell r="D473" t="str">
            <v>DELIVERIES</v>
          </cell>
          <cell r="G473" t="str">
            <v>Rate</v>
          </cell>
          <cell r="H473" t="str">
            <v>Total</v>
          </cell>
        </row>
        <row r="474">
          <cell r="D474" t="str">
            <v xml:space="preserve">Pallet Delivery </v>
          </cell>
          <cell r="G474">
            <v>35</v>
          </cell>
          <cell r="H474">
            <v>0</v>
          </cell>
        </row>
        <row r="475">
          <cell r="D475" t="str">
            <v xml:space="preserve">3 Tonne Truck </v>
          </cell>
          <cell r="G475">
            <v>130</v>
          </cell>
          <cell r="H475">
            <v>0</v>
          </cell>
        </row>
        <row r="476">
          <cell r="G476" t="str">
            <v>TOTAL TRANSPORT</v>
          </cell>
          <cell r="H476">
            <v>0</v>
          </cell>
        </row>
        <row r="477">
          <cell r="G477" t="str">
            <v>TOTAL COST</v>
          </cell>
          <cell r="H477">
            <v>0</v>
          </cell>
        </row>
        <row r="478">
          <cell r="G478" t="str">
            <v>Cost w/ Mark-up</v>
          </cell>
          <cell r="H478">
            <v>0</v>
          </cell>
        </row>
        <row r="479">
          <cell r="G479" t="str">
            <v xml:space="preserve">Cost per </v>
          </cell>
          <cell r="H479">
            <v>0</v>
          </cell>
        </row>
        <row r="480">
          <cell r="G480" t="str">
            <v xml:space="preserve">Cost per </v>
          </cell>
          <cell r="H480">
            <v>0</v>
          </cell>
        </row>
        <row r="484">
          <cell r="C484">
            <v>7</v>
          </cell>
        </row>
        <row r="485">
          <cell r="C485" t="str">
            <v>DWG 
Number</v>
          </cell>
        </row>
        <row r="486">
          <cell r="D486" t="str">
            <v>MATERIALS</v>
          </cell>
          <cell r="G486" t="str">
            <v>Cost $</v>
          </cell>
          <cell r="H486" t="str">
            <v>Total</v>
          </cell>
        </row>
        <row r="487">
          <cell r="C487" t="str">
            <v>SHEETS</v>
          </cell>
          <cell r="G487">
            <v>0</v>
          </cell>
          <cell r="H487">
            <v>0</v>
          </cell>
        </row>
        <row r="488">
          <cell r="C488" t="str">
            <v>SHEETS</v>
          </cell>
          <cell r="G488">
            <v>0</v>
          </cell>
          <cell r="H488">
            <v>0</v>
          </cell>
        </row>
        <row r="489">
          <cell r="C489" t="str">
            <v>SHEETS</v>
          </cell>
          <cell r="G489">
            <v>0</v>
          </cell>
          <cell r="H489">
            <v>0</v>
          </cell>
        </row>
        <row r="490">
          <cell r="C490" t="str">
            <v>SHEETS</v>
          </cell>
          <cell r="G490">
            <v>0</v>
          </cell>
          <cell r="H490">
            <v>0</v>
          </cell>
        </row>
        <row r="491">
          <cell r="C491" t="str">
            <v>SHEETS</v>
          </cell>
          <cell r="G491">
            <v>0</v>
          </cell>
          <cell r="H491">
            <v>0</v>
          </cell>
        </row>
        <row r="492">
          <cell r="C492" t="str">
            <v>SHEETS</v>
          </cell>
          <cell r="G492">
            <v>0</v>
          </cell>
          <cell r="H492">
            <v>0</v>
          </cell>
        </row>
        <row r="493">
          <cell r="C493" t="str">
            <v>EDGE</v>
          </cell>
          <cell r="G493">
            <v>0</v>
          </cell>
          <cell r="H493">
            <v>0</v>
          </cell>
        </row>
        <row r="494">
          <cell r="C494" t="str">
            <v>EDGE</v>
          </cell>
          <cell r="G494">
            <v>0</v>
          </cell>
          <cell r="H494">
            <v>0</v>
          </cell>
        </row>
        <row r="495">
          <cell r="C495" t="str">
            <v>EDGE</v>
          </cell>
          <cell r="G495">
            <v>0</v>
          </cell>
          <cell r="H495">
            <v>0</v>
          </cell>
        </row>
        <row r="496">
          <cell r="C496" t="str">
            <v>HARDWOOD</v>
          </cell>
          <cell r="G496">
            <v>0</v>
          </cell>
          <cell r="H496">
            <v>0</v>
          </cell>
        </row>
        <row r="497">
          <cell r="C497" t="str">
            <v>HARDWOOD</v>
          </cell>
          <cell r="G497">
            <v>0</v>
          </cell>
          <cell r="H497">
            <v>0</v>
          </cell>
        </row>
        <row r="498">
          <cell r="C498" t="str">
            <v>HARDWOOD</v>
          </cell>
          <cell r="G498">
            <v>0</v>
          </cell>
          <cell r="H498">
            <v>0</v>
          </cell>
        </row>
        <row r="499">
          <cell r="C499" t="str">
            <v>HARDWARE</v>
          </cell>
          <cell r="G499">
            <v>0</v>
          </cell>
          <cell r="H499">
            <v>0</v>
          </cell>
        </row>
        <row r="500">
          <cell r="C500" t="str">
            <v>HARDWARE</v>
          </cell>
          <cell r="G500">
            <v>0</v>
          </cell>
          <cell r="H500">
            <v>0</v>
          </cell>
        </row>
        <row r="501">
          <cell r="C501" t="str">
            <v>HARDWARE</v>
          </cell>
          <cell r="G501">
            <v>0</v>
          </cell>
          <cell r="H501">
            <v>0</v>
          </cell>
        </row>
        <row r="502">
          <cell r="C502" t="str">
            <v>HARDWARE</v>
          </cell>
          <cell r="G502">
            <v>0</v>
          </cell>
          <cell r="H502">
            <v>0</v>
          </cell>
        </row>
        <row r="503">
          <cell r="C503" t="str">
            <v>HARDWARE</v>
          </cell>
          <cell r="G503">
            <v>0</v>
          </cell>
          <cell r="H503">
            <v>0</v>
          </cell>
        </row>
        <row r="504">
          <cell r="C504" t="str">
            <v>HARDWARE</v>
          </cell>
          <cell r="G504">
            <v>0</v>
          </cell>
          <cell r="H504">
            <v>0</v>
          </cell>
        </row>
        <row r="505">
          <cell r="C505" t="str">
            <v>HARDWARE</v>
          </cell>
          <cell r="G505">
            <v>0</v>
          </cell>
          <cell r="H505">
            <v>0</v>
          </cell>
        </row>
        <row r="506">
          <cell r="C506" t="str">
            <v>MISC</v>
          </cell>
          <cell r="G506">
            <v>0</v>
          </cell>
          <cell r="H506">
            <v>0</v>
          </cell>
        </row>
        <row r="507">
          <cell r="C507" t="str">
            <v>MISC</v>
          </cell>
          <cell r="G507">
            <v>0</v>
          </cell>
          <cell r="H507">
            <v>0</v>
          </cell>
        </row>
        <row r="508">
          <cell r="C508" t="str">
            <v>MISC</v>
          </cell>
          <cell r="G508">
            <v>0</v>
          </cell>
          <cell r="H508">
            <v>0</v>
          </cell>
        </row>
        <row r="509">
          <cell r="C509" t="str">
            <v>MISC</v>
          </cell>
          <cell r="G509">
            <v>0</v>
          </cell>
          <cell r="H509">
            <v>0</v>
          </cell>
        </row>
        <row r="511">
          <cell r="C511" t="str">
            <v>DEL</v>
          </cell>
          <cell r="D511" t="str">
            <v>Delivery costs for materials above</v>
          </cell>
          <cell r="G511">
            <v>1</v>
          </cell>
          <cell r="H511">
            <v>0</v>
          </cell>
        </row>
        <row r="512">
          <cell r="C512" t="str">
            <v>CON</v>
          </cell>
          <cell r="D512" t="str">
            <v xml:space="preserve">Consumables </v>
          </cell>
          <cell r="G512">
            <v>1</v>
          </cell>
          <cell r="H512">
            <v>0</v>
          </cell>
        </row>
        <row r="513">
          <cell r="G513" t="str">
            <v>TOTAL MATERIAL</v>
          </cell>
          <cell r="H513">
            <v>0</v>
          </cell>
        </row>
        <row r="514">
          <cell r="D514" t="str">
            <v>EXTERNAL MANUFACTURED ITEMS</v>
          </cell>
          <cell r="G514" t="str">
            <v>Cost $</v>
          </cell>
          <cell r="H514" t="str">
            <v>Total</v>
          </cell>
        </row>
        <row r="515">
          <cell r="D515" t="str">
            <v>Metal Work</v>
          </cell>
          <cell r="H515">
            <v>0</v>
          </cell>
        </row>
        <row r="516">
          <cell r="D516" t="str">
            <v>Glass / Mirror</v>
          </cell>
          <cell r="H516">
            <v>0</v>
          </cell>
        </row>
        <row r="517">
          <cell r="D517" t="str">
            <v>Stone Work /  Solid Surface</v>
          </cell>
          <cell r="H517">
            <v>0</v>
          </cell>
        </row>
        <row r="518">
          <cell r="D518" t="str">
            <v>Upholstery</v>
          </cell>
          <cell r="H518">
            <v>0</v>
          </cell>
        </row>
        <row r="519">
          <cell r="D519" t="str">
            <v>Woodworx</v>
          </cell>
          <cell r="H519">
            <v>0</v>
          </cell>
        </row>
        <row r="520">
          <cell r="D520" t="str">
            <v>Overseas materials</v>
          </cell>
          <cell r="H520">
            <v>0</v>
          </cell>
        </row>
        <row r="521">
          <cell r="D521" t="str">
            <v>Overseas manufactured items</v>
          </cell>
          <cell r="H521">
            <v>0</v>
          </cell>
        </row>
        <row r="522">
          <cell r="D522" t="str">
            <v>Defects</v>
          </cell>
          <cell r="H522">
            <v>0</v>
          </cell>
        </row>
        <row r="523">
          <cell r="G523" t="str">
            <v>TOTAL EXTERNAL</v>
          </cell>
          <cell r="H523">
            <v>0</v>
          </cell>
        </row>
        <row r="524">
          <cell r="D524" t="str">
            <v>PRODUCTION PLANNING</v>
          </cell>
          <cell r="G524" t="str">
            <v>Rate/hr</v>
          </cell>
          <cell r="H524" t="str">
            <v>Total</v>
          </cell>
        </row>
        <row r="525">
          <cell r="C525" t="str">
            <v>DRW</v>
          </cell>
          <cell r="D525" t="str">
            <v>Production planning (workshop)</v>
          </cell>
          <cell r="G525">
            <v>65</v>
          </cell>
          <cell r="H525">
            <v>0</v>
          </cell>
        </row>
        <row r="526">
          <cell r="G526" t="str">
            <v>TOTAL PROD PLAN</v>
          </cell>
          <cell r="H526">
            <v>0</v>
          </cell>
        </row>
        <row r="527">
          <cell r="D527" t="str">
            <v>FACTORY</v>
          </cell>
          <cell r="G527" t="str">
            <v>Rate/hr</v>
          </cell>
          <cell r="H527" t="str">
            <v>Total</v>
          </cell>
        </row>
        <row r="528">
          <cell r="C528" t="str">
            <v>CNC</v>
          </cell>
          <cell r="D528" t="str">
            <v>CNC Cutting</v>
          </cell>
          <cell r="G528">
            <v>65</v>
          </cell>
          <cell r="H528">
            <v>0</v>
          </cell>
        </row>
        <row r="529">
          <cell r="C529" t="str">
            <v>EDG</v>
          </cell>
          <cell r="D529" t="str">
            <v>Edging Machine</v>
          </cell>
          <cell r="G529">
            <v>65</v>
          </cell>
          <cell r="H529">
            <v>0</v>
          </cell>
        </row>
        <row r="530">
          <cell r="C530" t="str">
            <v>MAC</v>
          </cell>
          <cell r="D530" t="str">
            <v>Machining</v>
          </cell>
          <cell r="G530">
            <v>65</v>
          </cell>
          <cell r="H530">
            <v>0</v>
          </cell>
        </row>
        <row r="531">
          <cell r="C531" t="str">
            <v>MAC</v>
          </cell>
          <cell r="D531" t="str">
            <v>Profiling / Spindle Moulding</v>
          </cell>
          <cell r="G531">
            <v>65</v>
          </cell>
          <cell r="H531">
            <v>0</v>
          </cell>
        </row>
        <row r="532">
          <cell r="C532" t="str">
            <v>MAC</v>
          </cell>
          <cell r="D532" t="str">
            <v>Glue and Joining</v>
          </cell>
          <cell r="G532">
            <v>65</v>
          </cell>
          <cell r="H532">
            <v>0</v>
          </cell>
        </row>
        <row r="533">
          <cell r="C533" t="str">
            <v>MAC</v>
          </cell>
          <cell r="D533" t="str">
            <v>Sanding (Drum Sander)</v>
          </cell>
          <cell r="G533">
            <v>65</v>
          </cell>
          <cell r="H533">
            <v>0</v>
          </cell>
        </row>
        <row r="534">
          <cell r="C534" t="str">
            <v>BEN</v>
          </cell>
          <cell r="D534" t="str">
            <v xml:space="preserve">Bench/Box Assembly Labour </v>
          </cell>
          <cell r="G534">
            <v>65</v>
          </cell>
          <cell r="H534">
            <v>0</v>
          </cell>
        </row>
        <row r="535">
          <cell r="C535" t="str">
            <v>BEN</v>
          </cell>
          <cell r="D535" t="str">
            <v>Set Out</v>
          </cell>
          <cell r="G535">
            <v>65</v>
          </cell>
          <cell r="H535">
            <v>0</v>
          </cell>
        </row>
        <row r="536">
          <cell r="C536" t="str">
            <v>BEN</v>
          </cell>
          <cell r="D536" t="str">
            <v>Drawer Assembly</v>
          </cell>
          <cell r="G536">
            <v>65</v>
          </cell>
          <cell r="H536">
            <v>0</v>
          </cell>
        </row>
        <row r="537">
          <cell r="C537" t="str">
            <v>BEN</v>
          </cell>
          <cell r="D537" t="str">
            <v>Sanding/ Poly prep</v>
          </cell>
          <cell r="G537">
            <v>65</v>
          </cell>
          <cell r="H537">
            <v>0</v>
          </cell>
        </row>
        <row r="538">
          <cell r="C538" t="str">
            <v>HAND</v>
          </cell>
          <cell r="D538" t="str">
            <v>Hand Finishing (Material to be inc. above)</v>
          </cell>
          <cell r="G538">
            <v>65</v>
          </cell>
          <cell r="H538">
            <v>0</v>
          </cell>
        </row>
        <row r="539">
          <cell r="C539" t="str">
            <v>PALL</v>
          </cell>
          <cell r="D539" t="str">
            <v>Palleting</v>
          </cell>
          <cell r="G539">
            <v>65</v>
          </cell>
          <cell r="H539">
            <v>0</v>
          </cell>
        </row>
        <row r="540">
          <cell r="C540" t="str">
            <v>MIS</v>
          </cell>
          <cell r="D540" t="str">
            <v>Fix Split battens</v>
          </cell>
          <cell r="G540">
            <v>65</v>
          </cell>
          <cell r="H540">
            <v>0</v>
          </cell>
        </row>
        <row r="541">
          <cell r="C541" t="str">
            <v>MIS</v>
          </cell>
          <cell r="G541">
            <v>65</v>
          </cell>
          <cell r="H541">
            <v>0</v>
          </cell>
        </row>
        <row r="542">
          <cell r="C542" t="str">
            <v>MIS</v>
          </cell>
          <cell r="G542">
            <v>65</v>
          </cell>
          <cell r="H542">
            <v>0</v>
          </cell>
        </row>
        <row r="543">
          <cell r="G543" t="str">
            <v>TOTAL FACTORY</v>
          </cell>
          <cell r="H543">
            <v>0</v>
          </cell>
        </row>
        <row r="544">
          <cell r="D544" t="str">
            <v>PAINT - Spray finishing</v>
          </cell>
          <cell r="G544" t="str">
            <v xml:space="preserve">Rate/m² </v>
          </cell>
          <cell r="H544" t="str">
            <v>Total</v>
          </cell>
        </row>
        <row r="545">
          <cell r="D545" t="str">
            <v>Colour</v>
          </cell>
          <cell r="G545">
            <v>65</v>
          </cell>
          <cell r="H545">
            <v>0</v>
          </cell>
        </row>
        <row r="546">
          <cell r="G546">
            <v>65</v>
          </cell>
          <cell r="H546">
            <v>0</v>
          </cell>
        </row>
        <row r="547">
          <cell r="G547">
            <v>65</v>
          </cell>
          <cell r="H547">
            <v>0</v>
          </cell>
        </row>
        <row r="548">
          <cell r="G548" t="str">
            <v>TOTAL PAINT</v>
          </cell>
          <cell r="H548">
            <v>0</v>
          </cell>
        </row>
        <row r="549">
          <cell r="D549" t="str">
            <v>DELIVERIES</v>
          </cell>
          <cell r="G549" t="str">
            <v>Rate</v>
          </cell>
          <cell r="H549" t="str">
            <v>Total</v>
          </cell>
        </row>
        <row r="550">
          <cell r="D550" t="str">
            <v xml:space="preserve">Pallet Delivery </v>
          </cell>
          <cell r="G550">
            <v>35</v>
          </cell>
          <cell r="H550">
            <v>0</v>
          </cell>
        </row>
        <row r="551">
          <cell r="D551" t="str">
            <v xml:space="preserve">3 Tonne Truck </v>
          </cell>
          <cell r="G551">
            <v>130</v>
          </cell>
          <cell r="H551">
            <v>0</v>
          </cell>
        </row>
        <row r="552">
          <cell r="G552" t="str">
            <v>TOTAL TRANSPORT</v>
          </cell>
          <cell r="H552">
            <v>0</v>
          </cell>
        </row>
        <row r="553">
          <cell r="G553" t="str">
            <v>TOTAL COST</v>
          </cell>
          <cell r="H553">
            <v>0</v>
          </cell>
        </row>
        <row r="554">
          <cell r="G554" t="str">
            <v>Cost w/ Mark-up</v>
          </cell>
          <cell r="H554">
            <v>0</v>
          </cell>
        </row>
        <row r="555">
          <cell r="G555" t="str">
            <v xml:space="preserve">Cost per </v>
          </cell>
          <cell r="H555">
            <v>0</v>
          </cell>
        </row>
        <row r="556">
          <cell r="G556" t="str">
            <v xml:space="preserve">Cost per </v>
          </cell>
          <cell r="H556">
            <v>0</v>
          </cell>
        </row>
        <row r="560">
          <cell r="C560">
            <v>8</v>
          </cell>
        </row>
        <row r="561">
          <cell r="C561" t="str">
            <v>DWG 
Number</v>
          </cell>
        </row>
        <row r="562">
          <cell r="D562" t="str">
            <v>MATERIALS</v>
          </cell>
          <cell r="G562" t="str">
            <v>Cost $</v>
          </cell>
          <cell r="H562" t="str">
            <v>Total</v>
          </cell>
        </row>
        <row r="563">
          <cell r="C563" t="str">
            <v>SHEETS</v>
          </cell>
          <cell r="G563">
            <v>0</v>
          </cell>
          <cell r="H563">
            <v>0</v>
          </cell>
        </row>
        <row r="564">
          <cell r="C564" t="str">
            <v>SHEETS</v>
          </cell>
          <cell r="G564">
            <v>0</v>
          </cell>
          <cell r="H564">
            <v>0</v>
          </cell>
        </row>
        <row r="565">
          <cell r="C565" t="str">
            <v>SHEETS</v>
          </cell>
          <cell r="G565">
            <v>0</v>
          </cell>
          <cell r="H565">
            <v>0</v>
          </cell>
        </row>
        <row r="566">
          <cell r="C566" t="str">
            <v>SHEETS</v>
          </cell>
          <cell r="G566">
            <v>0</v>
          </cell>
          <cell r="H566">
            <v>0</v>
          </cell>
        </row>
        <row r="567">
          <cell r="C567" t="str">
            <v>SHEETS</v>
          </cell>
          <cell r="G567">
            <v>0</v>
          </cell>
          <cell r="H567">
            <v>0</v>
          </cell>
        </row>
        <row r="568">
          <cell r="C568" t="str">
            <v>SHEETS</v>
          </cell>
          <cell r="G568">
            <v>0</v>
          </cell>
          <cell r="H568">
            <v>0</v>
          </cell>
        </row>
        <row r="569">
          <cell r="C569" t="str">
            <v>EDGE</v>
          </cell>
          <cell r="G569">
            <v>0</v>
          </cell>
          <cell r="H569">
            <v>0</v>
          </cell>
        </row>
        <row r="570">
          <cell r="C570" t="str">
            <v>EDGE</v>
          </cell>
          <cell r="G570">
            <v>0</v>
          </cell>
          <cell r="H570">
            <v>0</v>
          </cell>
        </row>
        <row r="571">
          <cell r="C571" t="str">
            <v>EDGE</v>
          </cell>
          <cell r="G571">
            <v>0</v>
          </cell>
          <cell r="H571">
            <v>0</v>
          </cell>
        </row>
        <row r="572">
          <cell r="C572" t="str">
            <v>HARDWOOD</v>
          </cell>
          <cell r="G572">
            <v>0</v>
          </cell>
          <cell r="H572">
            <v>0</v>
          </cell>
        </row>
        <row r="573">
          <cell r="C573" t="str">
            <v>HARDWOOD</v>
          </cell>
          <cell r="G573">
            <v>0</v>
          </cell>
          <cell r="H573">
            <v>0</v>
          </cell>
        </row>
        <row r="574">
          <cell r="C574" t="str">
            <v>HARDWOOD</v>
          </cell>
          <cell r="G574">
            <v>0</v>
          </cell>
          <cell r="H574">
            <v>0</v>
          </cell>
        </row>
        <row r="575">
          <cell r="C575" t="str">
            <v>HARDWARE</v>
          </cell>
          <cell r="G575">
            <v>0</v>
          </cell>
          <cell r="H575">
            <v>0</v>
          </cell>
        </row>
        <row r="576">
          <cell r="C576" t="str">
            <v>HARDWARE</v>
          </cell>
          <cell r="G576">
            <v>0</v>
          </cell>
          <cell r="H576">
            <v>0</v>
          </cell>
        </row>
        <row r="577">
          <cell r="C577" t="str">
            <v>HARDWARE</v>
          </cell>
          <cell r="G577">
            <v>0</v>
          </cell>
          <cell r="H577">
            <v>0</v>
          </cell>
        </row>
        <row r="578">
          <cell r="C578" t="str">
            <v>HARDWARE</v>
          </cell>
          <cell r="G578">
            <v>0</v>
          </cell>
          <cell r="H578">
            <v>0</v>
          </cell>
        </row>
        <row r="579">
          <cell r="C579" t="str">
            <v>HARDWARE</v>
          </cell>
          <cell r="G579">
            <v>0</v>
          </cell>
          <cell r="H579">
            <v>0</v>
          </cell>
        </row>
        <row r="580">
          <cell r="C580" t="str">
            <v>HARDWARE</v>
          </cell>
          <cell r="G580">
            <v>0</v>
          </cell>
          <cell r="H580">
            <v>0</v>
          </cell>
        </row>
        <row r="581">
          <cell r="C581" t="str">
            <v>HARDWARE</v>
          </cell>
          <cell r="G581">
            <v>0</v>
          </cell>
          <cell r="H581">
            <v>0</v>
          </cell>
        </row>
        <row r="582">
          <cell r="C582" t="str">
            <v>MISC</v>
          </cell>
          <cell r="G582">
            <v>0</v>
          </cell>
          <cell r="H582">
            <v>0</v>
          </cell>
        </row>
        <row r="583">
          <cell r="C583" t="str">
            <v>MISC</v>
          </cell>
          <cell r="G583">
            <v>0</v>
          </cell>
          <cell r="H583">
            <v>0</v>
          </cell>
        </row>
        <row r="584">
          <cell r="C584" t="str">
            <v>MISC</v>
          </cell>
          <cell r="G584">
            <v>0</v>
          </cell>
          <cell r="H584">
            <v>0</v>
          </cell>
        </row>
        <row r="585">
          <cell r="C585" t="str">
            <v>MISC</v>
          </cell>
          <cell r="G585">
            <v>0</v>
          </cell>
          <cell r="H585">
            <v>0</v>
          </cell>
        </row>
        <row r="587">
          <cell r="C587" t="str">
            <v>DEL</v>
          </cell>
          <cell r="D587" t="str">
            <v>Delivery costs for materials above</v>
          </cell>
          <cell r="G587">
            <v>1</v>
          </cell>
          <cell r="H587">
            <v>0</v>
          </cell>
        </row>
        <row r="588">
          <cell r="C588" t="str">
            <v>CON</v>
          </cell>
          <cell r="D588" t="str">
            <v xml:space="preserve">Consumables </v>
          </cell>
          <cell r="G588">
            <v>1</v>
          </cell>
          <cell r="H588">
            <v>0</v>
          </cell>
        </row>
        <row r="589">
          <cell r="G589" t="str">
            <v>TOTAL MATERIAL</v>
          </cell>
          <cell r="H589">
            <v>0</v>
          </cell>
        </row>
        <row r="590">
          <cell r="D590" t="str">
            <v>EXTERNAL MANUFACTURED ITEMS</v>
          </cell>
          <cell r="G590" t="str">
            <v>Cost $</v>
          </cell>
          <cell r="H590" t="str">
            <v>Total</v>
          </cell>
        </row>
        <row r="591">
          <cell r="D591" t="str">
            <v>Metal Work</v>
          </cell>
          <cell r="H591">
            <v>0</v>
          </cell>
        </row>
        <row r="592">
          <cell r="D592" t="str">
            <v>Glass / Mirror</v>
          </cell>
          <cell r="H592">
            <v>0</v>
          </cell>
        </row>
        <row r="593">
          <cell r="D593" t="str">
            <v>Stone Work /  Solid Surface</v>
          </cell>
          <cell r="H593">
            <v>0</v>
          </cell>
        </row>
        <row r="594">
          <cell r="D594" t="str">
            <v>Upholstery</v>
          </cell>
          <cell r="H594">
            <v>0</v>
          </cell>
        </row>
        <row r="595">
          <cell r="D595" t="str">
            <v>Woodworx</v>
          </cell>
          <cell r="H595">
            <v>0</v>
          </cell>
        </row>
        <row r="596">
          <cell r="D596" t="str">
            <v>Overseas materials</v>
          </cell>
          <cell r="H596">
            <v>0</v>
          </cell>
        </row>
        <row r="597">
          <cell r="D597" t="str">
            <v>Overseas manufactured items</v>
          </cell>
          <cell r="H597">
            <v>0</v>
          </cell>
        </row>
        <row r="598">
          <cell r="D598" t="str">
            <v>Defects</v>
          </cell>
          <cell r="H598">
            <v>0</v>
          </cell>
        </row>
        <row r="599">
          <cell r="G599" t="str">
            <v>TOTAL EXTERNAL</v>
          </cell>
          <cell r="H599">
            <v>0</v>
          </cell>
        </row>
        <row r="600">
          <cell r="D600" t="str">
            <v>PRODUCTION PLANNING</v>
          </cell>
          <cell r="G600" t="str">
            <v>Rate/hr</v>
          </cell>
          <cell r="H600" t="str">
            <v>Total</v>
          </cell>
        </row>
        <row r="601">
          <cell r="C601" t="str">
            <v>DRW</v>
          </cell>
          <cell r="D601" t="str">
            <v>Production planning (workshop)</v>
          </cell>
          <cell r="G601">
            <v>65</v>
          </cell>
          <cell r="H601">
            <v>0</v>
          </cell>
        </row>
        <row r="602">
          <cell r="G602" t="str">
            <v>TOTAL PROD PLAN</v>
          </cell>
          <cell r="H602">
            <v>0</v>
          </cell>
        </row>
        <row r="603">
          <cell r="D603" t="str">
            <v>FACTORY</v>
          </cell>
          <cell r="G603" t="str">
            <v>Rate/hr</v>
          </cell>
          <cell r="H603" t="str">
            <v>Total</v>
          </cell>
        </row>
        <row r="604">
          <cell r="C604" t="str">
            <v>CNC</v>
          </cell>
          <cell r="D604" t="str">
            <v>CNC Cutting</v>
          </cell>
          <cell r="G604">
            <v>65</v>
          </cell>
          <cell r="H604">
            <v>0</v>
          </cell>
        </row>
        <row r="605">
          <cell r="C605" t="str">
            <v>EDG</v>
          </cell>
          <cell r="D605" t="str">
            <v>Edging Machine</v>
          </cell>
          <cell r="G605">
            <v>65</v>
          </cell>
          <cell r="H605">
            <v>0</v>
          </cell>
        </row>
        <row r="606">
          <cell r="C606" t="str">
            <v>MAC</v>
          </cell>
          <cell r="D606" t="str">
            <v>Machining</v>
          </cell>
          <cell r="G606">
            <v>65</v>
          </cell>
          <cell r="H606">
            <v>0</v>
          </cell>
        </row>
        <row r="607">
          <cell r="C607" t="str">
            <v>MAC</v>
          </cell>
          <cell r="D607" t="str">
            <v>Profiling / Spindle Moulding</v>
          </cell>
          <cell r="G607">
            <v>65</v>
          </cell>
          <cell r="H607">
            <v>0</v>
          </cell>
        </row>
        <row r="608">
          <cell r="C608" t="str">
            <v>MAC</v>
          </cell>
          <cell r="D608" t="str">
            <v>Glue and Joining</v>
          </cell>
          <cell r="G608">
            <v>65</v>
          </cell>
          <cell r="H608">
            <v>0</v>
          </cell>
        </row>
        <row r="609">
          <cell r="C609" t="str">
            <v>MAC</v>
          </cell>
          <cell r="D609" t="str">
            <v>Sanding (Drum Sander)</v>
          </cell>
          <cell r="G609">
            <v>65</v>
          </cell>
          <cell r="H609">
            <v>0</v>
          </cell>
        </row>
        <row r="610">
          <cell r="C610" t="str">
            <v>BEN</v>
          </cell>
          <cell r="D610" t="str">
            <v xml:space="preserve">Bench/Box Assembly Labour </v>
          </cell>
          <cell r="G610">
            <v>65</v>
          </cell>
          <cell r="H610">
            <v>0</v>
          </cell>
        </row>
        <row r="611">
          <cell r="C611" t="str">
            <v>BEN</v>
          </cell>
          <cell r="D611" t="str">
            <v>Set Out</v>
          </cell>
          <cell r="G611">
            <v>65</v>
          </cell>
          <cell r="H611">
            <v>0</v>
          </cell>
        </row>
        <row r="612">
          <cell r="C612" t="str">
            <v>BEN</v>
          </cell>
          <cell r="D612" t="str">
            <v>Drawer Assembly</v>
          </cell>
          <cell r="G612">
            <v>65</v>
          </cell>
          <cell r="H612">
            <v>0</v>
          </cell>
        </row>
        <row r="613">
          <cell r="C613" t="str">
            <v>BEN</v>
          </cell>
          <cell r="D613" t="str">
            <v>Sanding/ Poly prep</v>
          </cell>
          <cell r="G613">
            <v>65</v>
          </cell>
          <cell r="H613">
            <v>0</v>
          </cell>
        </row>
        <row r="614">
          <cell r="C614" t="str">
            <v>HAND</v>
          </cell>
          <cell r="D614" t="str">
            <v>Hand Finishing (Material to be inc. above)</v>
          </cell>
          <cell r="G614">
            <v>65</v>
          </cell>
          <cell r="H614">
            <v>0</v>
          </cell>
        </row>
        <row r="615">
          <cell r="C615" t="str">
            <v>PALL</v>
          </cell>
          <cell r="D615" t="str">
            <v>Palleting</v>
          </cell>
          <cell r="G615">
            <v>65</v>
          </cell>
          <cell r="H615">
            <v>0</v>
          </cell>
        </row>
        <row r="616">
          <cell r="C616" t="str">
            <v>MIS</v>
          </cell>
          <cell r="D616" t="str">
            <v>Fix Split battens</v>
          </cell>
          <cell r="G616">
            <v>65</v>
          </cell>
          <cell r="H616">
            <v>0</v>
          </cell>
        </row>
        <row r="617">
          <cell r="C617" t="str">
            <v>MIS</v>
          </cell>
          <cell r="G617">
            <v>65</v>
          </cell>
          <cell r="H617">
            <v>0</v>
          </cell>
        </row>
        <row r="618">
          <cell r="C618" t="str">
            <v>MIS</v>
          </cell>
          <cell r="G618">
            <v>65</v>
          </cell>
          <cell r="H618">
            <v>0</v>
          </cell>
        </row>
        <row r="619">
          <cell r="G619" t="str">
            <v>TOTAL FACTORY</v>
          </cell>
          <cell r="H619">
            <v>0</v>
          </cell>
        </row>
        <row r="620">
          <cell r="D620" t="str">
            <v>PAINT - Spray finishing</v>
          </cell>
          <cell r="G620" t="str">
            <v xml:space="preserve">Rate/m² </v>
          </cell>
          <cell r="H620" t="str">
            <v>Total</v>
          </cell>
        </row>
        <row r="621">
          <cell r="D621" t="str">
            <v>Colour</v>
          </cell>
          <cell r="G621">
            <v>65</v>
          </cell>
          <cell r="H621">
            <v>0</v>
          </cell>
        </row>
        <row r="622">
          <cell r="G622">
            <v>65</v>
          </cell>
          <cell r="H622">
            <v>0</v>
          </cell>
        </row>
        <row r="623">
          <cell r="G623">
            <v>65</v>
          </cell>
          <cell r="H623">
            <v>0</v>
          </cell>
        </row>
        <row r="624">
          <cell r="G624" t="str">
            <v>TOTAL PAINT</v>
          </cell>
          <cell r="H624">
            <v>0</v>
          </cell>
        </row>
        <row r="625">
          <cell r="D625" t="str">
            <v>DELIVERIES</v>
          </cell>
          <cell r="G625" t="str">
            <v>Rate</v>
          </cell>
          <cell r="H625" t="str">
            <v>Total</v>
          </cell>
        </row>
        <row r="626">
          <cell r="D626" t="str">
            <v xml:space="preserve">Pallet Delivery </v>
          </cell>
          <cell r="G626">
            <v>35</v>
          </cell>
          <cell r="H626">
            <v>0</v>
          </cell>
        </row>
        <row r="627">
          <cell r="D627" t="str">
            <v xml:space="preserve">3 Tonne Truck </v>
          </cell>
          <cell r="G627">
            <v>130</v>
          </cell>
          <cell r="H627">
            <v>0</v>
          </cell>
        </row>
        <row r="628">
          <cell r="G628" t="str">
            <v>TOTAL TRANSPORT</v>
          </cell>
          <cell r="H628">
            <v>0</v>
          </cell>
        </row>
        <row r="629">
          <cell r="G629" t="str">
            <v>TOTAL COST</v>
          </cell>
          <cell r="H629">
            <v>0</v>
          </cell>
        </row>
        <row r="630">
          <cell r="G630" t="str">
            <v>Cost w/ Mark-up</v>
          </cell>
          <cell r="H630">
            <v>0</v>
          </cell>
        </row>
        <row r="631">
          <cell r="G631" t="str">
            <v xml:space="preserve">Cost per </v>
          </cell>
          <cell r="H631">
            <v>0</v>
          </cell>
        </row>
        <row r="632">
          <cell r="G632" t="str">
            <v xml:space="preserve">Cost per </v>
          </cell>
          <cell r="H632">
            <v>0</v>
          </cell>
        </row>
        <row r="636">
          <cell r="C636">
            <v>9</v>
          </cell>
        </row>
        <row r="637">
          <cell r="C637" t="str">
            <v>DWG 
Number</v>
          </cell>
        </row>
        <row r="638">
          <cell r="D638" t="str">
            <v>MATERIALS</v>
          </cell>
          <cell r="G638" t="str">
            <v>Cost $</v>
          </cell>
          <cell r="H638" t="str">
            <v>Total</v>
          </cell>
        </row>
        <row r="639">
          <cell r="C639" t="str">
            <v>SHEETS</v>
          </cell>
          <cell r="G639">
            <v>0</v>
          </cell>
          <cell r="H639">
            <v>0</v>
          </cell>
        </row>
        <row r="640">
          <cell r="C640" t="str">
            <v>SHEETS</v>
          </cell>
          <cell r="G640">
            <v>0</v>
          </cell>
          <cell r="H640">
            <v>0</v>
          </cell>
        </row>
        <row r="641">
          <cell r="C641" t="str">
            <v>SHEETS</v>
          </cell>
          <cell r="G641">
            <v>0</v>
          </cell>
          <cell r="H641">
            <v>0</v>
          </cell>
        </row>
        <row r="642">
          <cell r="C642" t="str">
            <v>SHEETS</v>
          </cell>
          <cell r="G642">
            <v>0</v>
          </cell>
          <cell r="H642">
            <v>0</v>
          </cell>
        </row>
        <row r="643">
          <cell r="C643" t="str">
            <v>SHEETS</v>
          </cell>
          <cell r="G643">
            <v>0</v>
          </cell>
          <cell r="H643">
            <v>0</v>
          </cell>
        </row>
        <row r="644">
          <cell r="C644" t="str">
            <v>SHEETS</v>
          </cell>
          <cell r="G644">
            <v>0</v>
          </cell>
          <cell r="H644">
            <v>0</v>
          </cell>
        </row>
        <row r="645">
          <cell r="C645" t="str">
            <v>EDGE</v>
          </cell>
          <cell r="G645">
            <v>0</v>
          </cell>
          <cell r="H645">
            <v>0</v>
          </cell>
        </row>
        <row r="646">
          <cell r="C646" t="str">
            <v>EDGE</v>
          </cell>
          <cell r="G646">
            <v>0</v>
          </cell>
          <cell r="H646">
            <v>0</v>
          </cell>
        </row>
        <row r="647">
          <cell r="C647" t="str">
            <v>EDGE</v>
          </cell>
          <cell r="G647">
            <v>0</v>
          </cell>
          <cell r="H647">
            <v>0</v>
          </cell>
        </row>
        <row r="648">
          <cell r="C648" t="str">
            <v>HARDWOOD</v>
          </cell>
          <cell r="G648">
            <v>0</v>
          </cell>
          <cell r="H648">
            <v>0</v>
          </cell>
        </row>
        <row r="649">
          <cell r="C649" t="str">
            <v>HARDWOOD</v>
          </cell>
          <cell r="G649">
            <v>0</v>
          </cell>
          <cell r="H649">
            <v>0</v>
          </cell>
        </row>
        <row r="650">
          <cell r="C650" t="str">
            <v>HARDWOOD</v>
          </cell>
          <cell r="G650">
            <v>0</v>
          </cell>
          <cell r="H650">
            <v>0</v>
          </cell>
        </row>
        <row r="651">
          <cell r="C651" t="str">
            <v>HARDWARE</v>
          </cell>
          <cell r="G651">
            <v>0</v>
          </cell>
          <cell r="H651">
            <v>0</v>
          </cell>
        </row>
        <row r="652">
          <cell r="C652" t="str">
            <v>HARDWARE</v>
          </cell>
          <cell r="G652">
            <v>0</v>
          </cell>
          <cell r="H652">
            <v>0</v>
          </cell>
        </row>
        <row r="653">
          <cell r="C653" t="str">
            <v>HARDWARE</v>
          </cell>
          <cell r="G653">
            <v>0</v>
          </cell>
          <cell r="H653">
            <v>0</v>
          </cell>
        </row>
        <row r="654">
          <cell r="C654" t="str">
            <v>HARDWARE</v>
          </cell>
          <cell r="G654">
            <v>0</v>
          </cell>
          <cell r="H654">
            <v>0</v>
          </cell>
        </row>
        <row r="655">
          <cell r="C655" t="str">
            <v>HARDWARE</v>
          </cell>
          <cell r="G655">
            <v>0</v>
          </cell>
          <cell r="H655">
            <v>0</v>
          </cell>
        </row>
        <row r="656">
          <cell r="C656" t="str">
            <v>HARDWARE</v>
          </cell>
          <cell r="G656">
            <v>0</v>
          </cell>
          <cell r="H656">
            <v>0</v>
          </cell>
        </row>
        <row r="657">
          <cell r="C657" t="str">
            <v>HARDWARE</v>
          </cell>
          <cell r="G657">
            <v>0</v>
          </cell>
          <cell r="H657">
            <v>0</v>
          </cell>
        </row>
        <row r="658">
          <cell r="C658" t="str">
            <v>MISC</v>
          </cell>
          <cell r="G658">
            <v>0</v>
          </cell>
          <cell r="H658">
            <v>0</v>
          </cell>
        </row>
        <row r="659">
          <cell r="C659" t="str">
            <v>MISC</v>
          </cell>
          <cell r="G659">
            <v>0</v>
          </cell>
          <cell r="H659">
            <v>0</v>
          </cell>
        </row>
        <row r="660">
          <cell r="C660" t="str">
            <v>MISC</v>
          </cell>
          <cell r="G660">
            <v>0</v>
          </cell>
          <cell r="H660">
            <v>0</v>
          </cell>
        </row>
        <row r="661">
          <cell r="C661" t="str">
            <v>MISC</v>
          </cell>
          <cell r="G661">
            <v>0</v>
          </cell>
          <cell r="H661">
            <v>0</v>
          </cell>
        </row>
        <row r="663">
          <cell r="C663" t="str">
            <v>DEL</v>
          </cell>
          <cell r="D663" t="str">
            <v>Delivery costs for materials above</v>
          </cell>
          <cell r="G663">
            <v>1</v>
          </cell>
          <cell r="H663">
            <v>0</v>
          </cell>
        </row>
        <row r="664">
          <cell r="C664" t="str">
            <v>CON</v>
          </cell>
          <cell r="D664" t="str">
            <v xml:space="preserve">Consumables </v>
          </cell>
          <cell r="G664">
            <v>1</v>
          </cell>
          <cell r="H664">
            <v>0</v>
          </cell>
        </row>
        <row r="665">
          <cell r="G665" t="str">
            <v>TOTAL MATERIAL</v>
          </cell>
          <cell r="H665">
            <v>0</v>
          </cell>
        </row>
        <row r="666">
          <cell r="D666" t="str">
            <v>EXTERNAL MANUFACTURED ITEMS</v>
          </cell>
          <cell r="G666" t="str">
            <v>Cost $</v>
          </cell>
          <cell r="H666" t="str">
            <v>Total</v>
          </cell>
        </row>
        <row r="667">
          <cell r="D667" t="str">
            <v>Metal Work</v>
          </cell>
          <cell r="H667">
            <v>0</v>
          </cell>
        </row>
        <row r="668">
          <cell r="D668" t="str">
            <v>Glass / Mirror</v>
          </cell>
          <cell r="H668">
            <v>0</v>
          </cell>
        </row>
        <row r="669">
          <cell r="D669" t="str">
            <v>Stone Work /  Solid Surface</v>
          </cell>
          <cell r="H669">
            <v>0</v>
          </cell>
        </row>
        <row r="670">
          <cell r="D670" t="str">
            <v>Upholstery</v>
          </cell>
          <cell r="H670">
            <v>0</v>
          </cell>
        </row>
        <row r="671">
          <cell r="D671" t="str">
            <v>Woodworx</v>
          </cell>
          <cell r="H671">
            <v>0</v>
          </cell>
        </row>
        <row r="672">
          <cell r="D672" t="str">
            <v>Overseas materials</v>
          </cell>
          <cell r="H672">
            <v>0</v>
          </cell>
        </row>
        <row r="673">
          <cell r="D673" t="str">
            <v>Overseas manufactured items</v>
          </cell>
          <cell r="H673">
            <v>0</v>
          </cell>
        </row>
        <row r="674">
          <cell r="D674" t="str">
            <v>Defects</v>
          </cell>
          <cell r="H674">
            <v>0</v>
          </cell>
        </row>
        <row r="675">
          <cell r="G675" t="str">
            <v>TOTAL EXTERNAL</v>
          </cell>
          <cell r="H675">
            <v>0</v>
          </cell>
        </row>
        <row r="676">
          <cell r="D676" t="str">
            <v>PRODUCTION PLANNING</v>
          </cell>
          <cell r="G676" t="str">
            <v>Rate/hr</v>
          </cell>
          <cell r="H676" t="str">
            <v>Total</v>
          </cell>
        </row>
        <row r="677">
          <cell r="C677" t="str">
            <v>DRW</v>
          </cell>
          <cell r="D677" t="str">
            <v>Production planning (workshop)</v>
          </cell>
          <cell r="G677">
            <v>65</v>
          </cell>
          <cell r="H677">
            <v>0</v>
          </cell>
        </row>
        <row r="678">
          <cell r="G678" t="str">
            <v>TOTAL PROD PLAN</v>
          </cell>
          <cell r="H678">
            <v>0</v>
          </cell>
        </row>
        <row r="679">
          <cell r="D679" t="str">
            <v>FACTORY</v>
          </cell>
          <cell r="G679" t="str">
            <v>Rate/hr</v>
          </cell>
          <cell r="H679" t="str">
            <v>Total</v>
          </cell>
        </row>
        <row r="680">
          <cell r="C680" t="str">
            <v>CNC</v>
          </cell>
          <cell r="D680" t="str">
            <v>CNC Cutting</v>
          </cell>
          <cell r="G680">
            <v>65</v>
          </cell>
          <cell r="H680">
            <v>0</v>
          </cell>
        </row>
        <row r="681">
          <cell r="C681" t="str">
            <v>EDG</v>
          </cell>
          <cell r="D681" t="str">
            <v>Edging Machine</v>
          </cell>
          <cell r="G681">
            <v>65</v>
          </cell>
          <cell r="H681">
            <v>0</v>
          </cell>
        </row>
        <row r="682">
          <cell r="C682" t="str">
            <v>MAC</v>
          </cell>
          <cell r="D682" t="str">
            <v>Machining</v>
          </cell>
          <cell r="G682">
            <v>65</v>
          </cell>
          <cell r="H682">
            <v>0</v>
          </cell>
        </row>
        <row r="683">
          <cell r="C683" t="str">
            <v>MAC</v>
          </cell>
          <cell r="D683" t="str">
            <v>Profiling / Spindle Moulding</v>
          </cell>
          <cell r="G683">
            <v>65</v>
          </cell>
          <cell r="H683">
            <v>0</v>
          </cell>
        </row>
        <row r="684">
          <cell r="C684" t="str">
            <v>MAC</v>
          </cell>
          <cell r="D684" t="str">
            <v>Glue and Joining</v>
          </cell>
          <cell r="G684">
            <v>65</v>
          </cell>
          <cell r="H684">
            <v>0</v>
          </cell>
        </row>
        <row r="685">
          <cell r="C685" t="str">
            <v>MAC</v>
          </cell>
          <cell r="D685" t="str">
            <v>Sanding (Drum Sander)</v>
          </cell>
          <cell r="G685">
            <v>65</v>
          </cell>
          <cell r="H685">
            <v>0</v>
          </cell>
        </row>
        <row r="686">
          <cell r="C686" t="str">
            <v>BEN</v>
          </cell>
          <cell r="D686" t="str">
            <v xml:space="preserve">Bench/Box Assembly Labour </v>
          </cell>
          <cell r="G686">
            <v>65</v>
          </cell>
          <cell r="H686">
            <v>0</v>
          </cell>
        </row>
        <row r="687">
          <cell r="C687" t="str">
            <v>BEN</v>
          </cell>
          <cell r="D687" t="str">
            <v>Set Out</v>
          </cell>
          <cell r="G687">
            <v>65</v>
          </cell>
          <cell r="H687">
            <v>0</v>
          </cell>
        </row>
        <row r="688">
          <cell r="C688" t="str">
            <v>BEN</v>
          </cell>
          <cell r="D688" t="str">
            <v>Drawer Assembly</v>
          </cell>
          <cell r="G688">
            <v>65</v>
          </cell>
          <cell r="H688">
            <v>0</v>
          </cell>
        </row>
        <row r="689">
          <cell r="C689" t="str">
            <v>BEN</v>
          </cell>
          <cell r="D689" t="str">
            <v>Sanding/ Poly prep</v>
          </cell>
          <cell r="G689">
            <v>65</v>
          </cell>
          <cell r="H689">
            <v>0</v>
          </cell>
        </row>
        <row r="690">
          <cell r="C690" t="str">
            <v>HAND</v>
          </cell>
          <cell r="D690" t="str">
            <v>Hand Finishing (Material to be inc. above)</v>
          </cell>
          <cell r="G690">
            <v>65</v>
          </cell>
          <cell r="H690">
            <v>0</v>
          </cell>
        </row>
        <row r="691">
          <cell r="C691" t="str">
            <v>PALL</v>
          </cell>
          <cell r="D691" t="str">
            <v>Palleting</v>
          </cell>
          <cell r="G691">
            <v>65</v>
          </cell>
          <cell r="H691">
            <v>0</v>
          </cell>
        </row>
        <row r="692">
          <cell r="C692" t="str">
            <v>MIS</v>
          </cell>
          <cell r="D692" t="str">
            <v>Fix Split battens</v>
          </cell>
          <cell r="G692">
            <v>65</v>
          </cell>
          <cell r="H692">
            <v>0</v>
          </cell>
        </row>
        <row r="693">
          <cell r="C693" t="str">
            <v>MIS</v>
          </cell>
          <cell r="G693">
            <v>65</v>
          </cell>
          <cell r="H693">
            <v>0</v>
          </cell>
        </row>
        <row r="694">
          <cell r="C694" t="str">
            <v>MIS</v>
          </cell>
          <cell r="G694">
            <v>65</v>
          </cell>
          <cell r="H694">
            <v>0</v>
          </cell>
        </row>
        <row r="695">
          <cell r="G695" t="str">
            <v>TOTAL FACTORY</v>
          </cell>
          <cell r="H695">
            <v>0</v>
          </cell>
        </row>
        <row r="696">
          <cell r="D696" t="str">
            <v>PAINT - Spray finishing</v>
          </cell>
          <cell r="G696" t="str">
            <v xml:space="preserve">Rate/m² </v>
          </cell>
          <cell r="H696" t="str">
            <v>Total</v>
          </cell>
        </row>
        <row r="697">
          <cell r="D697" t="str">
            <v>Colour</v>
          </cell>
          <cell r="G697">
            <v>65</v>
          </cell>
          <cell r="H697">
            <v>0</v>
          </cell>
        </row>
        <row r="698">
          <cell r="G698">
            <v>65</v>
          </cell>
          <cell r="H698">
            <v>0</v>
          </cell>
        </row>
        <row r="699">
          <cell r="G699">
            <v>65</v>
          </cell>
          <cell r="H699">
            <v>0</v>
          </cell>
        </row>
        <row r="700">
          <cell r="G700" t="str">
            <v>TOTAL PAINT</v>
          </cell>
          <cell r="H700">
            <v>0</v>
          </cell>
        </row>
        <row r="701">
          <cell r="D701" t="str">
            <v>DELIVERIES</v>
          </cell>
          <cell r="G701" t="str">
            <v>Rate</v>
          </cell>
          <cell r="H701" t="str">
            <v>Total</v>
          </cell>
        </row>
        <row r="702">
          <cell r="D702" t="str">
            <v xml:space="preserve">Pallet Delivery </v>
          </cell>
          <cell r="G702">
            <v>35</v>
          </cell>
          <cell r="H702">
            <v>0</v>
          </cell>
        </row>
        <row r="703">
          <cell r="D703" t="str">
            <v xml:space="preserve">3 Tonne Truck </v>
          </cell>
          <cell r="G703">
            <v>130</v>
          </cell>
          <cell r="H703">
            <v>0</v>
          </cell>
        </row>
        <row r="704">
          <cell r="G704" t="str">
            <v>TOTAL TRANSPORT</v>
          </cell>
          <cell r="H704">
            <v>0</v>
          </cell>
        </row>
        <row r="705">
          <cell r="G705" t="str">
            <v>TOTAL COST</v>
          </cell>
          <cell r="H705">
            <v>0</v>
          </cell>
        </row>
        <row r="706">
          <cell r="G706" t="str">
            <v>Cost w/ Mark-up</v>
          </cell>
          <cell r="H706">
            <v>0</v>
          </cell>
        </row>
        <row r="707">
          <cell r="G707" t="str">
            <v xml:space="preserve">Cost per </v>
          </cell>
          <cell r="H707">
            <v>0</v>
          </cell>
        </row>
        <row r="708">
          <cell r="G708" t="str">
            <v xml:space="preserve">Cost per </v>
          </cell>
          <cell r="H708">
            <v>0</v>
          </cell>
        </row>
        <row r="712">
          <cell r="C712">
            <v>10</v>
          </cell>
        </row>
        <row r="713">
          <cell r="C713" t="str">
            <v>DWG 
Number</v>
          </cell>
        </row>
        <row r="714">
          <cell r="D714" t="str">
            <v>MATERIALS</v>
          </cell>
          <cell r="G714" t="str">
            <v>Cost $</v>
          </cell>
          <cell r="H714" t="str">
            <v>Total</v>
          </cell>
        </row>
        <row r="715">
          <cell r="C715" t="str">
            <v>SHEETS</v>
          </cell>
          <cell r="G715">
            <v>0</v>
          </cell>
          <cell r="H715">
            <v>0</v>
          </cell>
        </row>
        <row r="716">
          <cell r="C716" t="str">
            <v>SHEETS</v>
          </cell>
          <cell r="G716">
            <v>0</v>
          </cell>
          <cell r="H716">
            <v>0</v>
          </cell>
        </row>
        <row r="717">
          <cell r="C717" t="str">
            <v>SHEETS</v>
          </cell>
          <cell r="G717">
            <v>0</v>
          </cell>
          <cell r="H717">
            <v>0</v>
          </cell>
        </row>
        <row r="718">
          <cell r="C718" t="str">
            <v>SHEETS</v>
          </cell>
          <cell r="G718">
            <v>0</v>
          </cell>
          <cell r="H718">
            <v>0</v>
          </cell>
        </row>
        <row r="719">
          <cell r="C719" t="str">
            <v>SHEETS</v>
          </cell>
          <cell r="G719">
            <v>0</v>
          </cell>
          <cell r="H719">
            <v>0</v>
          </cell>
        </row>
        <row r="720">
          <cell r="C720" t="str">
            <v>SHEETS</v>
          </cell>
          <cell r="G720">
            <v>0</v>
          </cell>
          <cell r="H720">
            <v>0</v>
          </cell>
        </row>
        <row r="721">
          <cell r="C721" t="str">
            <v>EDGE</v>
          </cell>
          <cell r="G721">
            <v>0</v>
          </cell>
          <cell r="H721">
            <v>0</v>
          </cell>
        </row>
        <row r="722">
          <cell r="C722" t="str">
            <v>EDGE</v>
          </cell>
          <cell r="G722">
            <v>0</v>
          </cell>
          <cell r="H722">
            <v>0</v>
          </cell>
        </row>
        <row r="723">
          <cell r="C723" t="str">
            <v>EDGE</v>
          </cell>
          <cell r="G723">
            <v>0</v>
          </cell>
          <cell r="H723">
            <v>0</v>
          </cell>
        </row>
        <row r="724">
          <cell r="C724" t="str">
            <v>HARDWOOD</v>
          </cell>
          <cell r="G724">
            <v>0</v>
          </cell>
          <cell r="H724">
            <v>0</v>
          </cell>
        </row>
        <row r="725">
          <cell r="C725" t="str">
            <v>HARDWOOD</v>
          </cell>
          <cell r="G725">
            <v>0</v>
          </cell>
          <cell r="H725">
            <v>0</v>
          </cell>
        </row>
        <row r="726">
          <cell r="C726" t="str">
            <v>HARDWOOD</v>
          </cell>
          <cell r="G726">
            <v>0</v>
          </cell>
          <cell r="H726">
            <v>0</v>
          </cell>
        </row>
        <row r="727">
          <cell r="C727" t="str">
            <v>HARDWARE</v>
          </cell>
          <cell r="G727">
            <v>0</v>
          </cell>
          <cell r="H727">
            <v>0</v>
          </cell>
        </row>
        <row r="728">
          <cell r="C728" t="str">
            <v>HARDWARE</v>
          </cell>
          <cell r="G728">
            <v>0</v>
          </cell>
          <cell r="H728">
            <v>0</v>
          </cell>
        </row>
        <row r="729">
          <cell r="C729" t="str">
            <v>HARDWARE</v>
          </cell>
          <cell r="G729">
            <v>0</v>
          </cell>
          <cell r="H729">
            <v>0</v>
          </cell>
        </row>
        <row r="730">
          <cell r="C730" t="str">
            <v>HARDWARE</v>
          </cell>
          <cell r="G730">
            <v>0</v>
          </cell>
          <cell r="H730">
            <v>0</v>
          </cell>
        </row>
        <row r="731">
          <cell r="C731" t="str">
            <v>HARDWARE</v>
          </cell>
          <cell r="G731">
            <v>0</v>
          </cell>
          <cell r="H731">
            <v>0</v>
          </cell>
        </row>
        <row r="732">
          <cell r="C732" t="str">
            <v>HARDWARE</v>
          </cell>
          <cell r="G732">
            <v>0</v>
          </cell>
          <cell r="H732">
            <v>0</v>
          </cell>
        </row>
        <row r="733">
          <cell r="C733" t="str">
            <v>HARDWARE</v>
          </cell>
          <cell r="G733">
            <v>0</v>
          </cell>
          <cell r="H733">
            <v>0</v>
          </cell>
        </row>
        <row r="734">
          <cell r="C734" t="str">
            <v>MISC</v>
          </cell>
          <cell r="G734">
            <v>0</v>
          </cell>
          <cell r="H734">
            <v>0</v>
          </cell>
        </row>
        <row r="735">
          <cell r="C735" t="str">
            <v>MISC</v>
          </cell>
          <cell r="G735">
            <v>0</v>
          </cell>
          <cell r="H735">
            <v>0</v>
          </cell>
        </row>
        <row r="736">
          <cell r="C736" t="str">
            <v>MISC</v>
          </cell>
          <cell r="G736">
            <v>0</v>
          </cell>
          <cell r="H736">
            <v>0</v>
          </cell>
        </row>
        <row r="737">
          <cell r="C737" t="str">
            <v>MISC</v>
          </cell>
          <cell r="G737">
            <v>0</v>
          </cell>
          <cell r="H737">
            <v>0</v>
          </cell>
        </row>
        <row r="739">
          <cell r="C739" t="str">
            <v>DEL</v>
          </cell>
          <cell r="D739" t="str">
            <v>Delivery costs for materials above</v>
          </cell>
          <cell r="G739">
            <v>1</v>
          </cell>
          <cell r="H739">
            <v>0</v>
          </cell>
        </row>
        <row r="740">
          <cell r="C740" t="str">
            <v>CON</v>
          </cell>
          <cell r="D740" t="str">
            <v xml:space="preserve">Consumables </v>
          </cell>
          <cell r="G740">
            <v>1</v>
          </cell>
          <cell r="H740">
            <v>0</v>
          </cell>
        </row>
        <row r="741">
          <cell r="G741" t="str">
            <v>TOTAL MATERIAL</v>
          </cell>
          <cell r="H741">
            <v>0</v>
          </cell>
        </row>
        <row r="742">
          <cell r="D742" t="str">
            <v>EXTERNAL MANUFACTURED ITEMS</v>
          </cell>
          <cell r="G742" t="str">
            <v>Cost $</v>
          </cell>
          <cell r="H742" t="str">
            <v>Total</v>
          </cell>
        </row>
        <row r="743">
          <cell r="D743" t="str">
            <v>Metal Work</v>
          </cell>
          <cell r="H743">
            <v>0</v>
          </cell>
        </row>
        <row r="744">
          <cell r="D744" t="str">
            <v>Glass / Mirror</v>
          </cell>
          <cell r="H744">
            <v>0</v>
          </cell>
        </row>
        <row r="745">
          <cell r="D745" t="str">
            <v>Stone Work /  Solid Surface</v>
          </cell>
          <cell r="H745">
            <v>0</v>
          </cell>
        </row>
        <row r="746">
          <cell r="D746" t="str">
            <v>Upholstery</v>
          </cell>
          <cell r="H746">
            <v>0</v>
          </cell>
        </row>
        <row r="747">
          <cell r="D747" t="str">
            <v>Woodworx</v>
          </cell>
          <cell r="H747">
            <v>0</v>
          </cell>
        </row>
        <row r="748">
          <cell r="D748" t="str">
            <v>Overseas materials</v>
          </cell>
          <cell r="H748">
            <v>0</v>
          </cell>
        </row>
        <row r="749">
          <cell r="D749" t="str">
            <v>Overseas manufactured items</v>
          </cell>
          <cell r="H749">
            <v>0</v>
          </cell>
        </row>
        <row r="750">
          <cell r="D750" t="str">
            <v>Defects</v>
          </cell>
          <cell r="H750">
            <v>0</v>
          </cell>
        </row>
        <row r="751">
          <cell r="G751" t="str">
            <v>TOTAL EXTERNAL</v>
          </cell>
          <cell r="H751">
            <v>0</v>
          </cell>
        </row>
        <row r="752">
          <cell r="D752" t="str">
            <v>PRODUCTION PLANNING</v>
          </cell>
          <cell r="G752" t="str">
            <v>Rate/hr</v>
          </cell>
          <cell r="H752" t="str">
            <v>Total</v>
          </cell>
        </row>
        <row r="753">
          <cell r="C753" t="str">
            <v>DRW</v>
          </cell>
          <cell r="D753" t="str">
            <v>Production planning (workshop)</v>
          </cell>
          <cell r="G753">
            <v>65</v>
          </cell>
          <cell r="H753">
            <v>0</v>
          </cell>
        </row>
        <row r="754">
          <cell r="G754" t="str">
            <v>TOTAL PROD PLAN</v>
          </cell>
          <cell r="H754">
            <v>0</v>
          </cell>
        </row>
        <row r="755">
          <cell r="D755" t="str">
            <v>FACTORY</v>
          </cell>
          <cell r="G755" t="str">
            <v>Rate/hr</v>
          </cell>
          <cell r="H755" t="str">
            <v>Total</v>
          </cell>
        </row>
        <row r="756">
          <cell r="C756" t="str">
            <v>CNC</v>
          </cell>
          <cell r="D756" t="str">
            <v>CNC Cutting</v>
          </cell>
          <cell r="G756">
            <v>65</v>
          </cell>
          <cell r="H756">
            <v>0</v>
          </cell>
        </row>
        <row r="757">
          <cell r="C757" t="str">
            <v>EDG</v>
          </cell>
          <cell r="D757" t="str">
            <v>Edging Machine</v>
          </cell>
          <cell r="G757">
            <v>65</v>
          </cell>
          <cell r="H757">
            <v>0</v>
          </cell>
        </row>
        <row r="758">
          <cell r="C758" t="str">
            <v>MAC</v>
          </cell>
          <cell r="D758" t="str">
            <v>Machining</v>
          </cell>
          <cell r="G758">
            <v>65</v>
          </cell>
          <cell r="H758">
            <v>0</v>
          </cell>
        </row>
        <row r="759">
          <cell r="C759" t="str">
            <v>MAC</v>
          </cell>
          <cell r="D759" t="str">
            <v>Profiling / Spindle Moulding</v>
          </cell>
          <cell r="G759">
            <v>65</v>
          </cell>
          <cell r="H759">
            <v>0</v>
          </cell>
        </row>
        <row r="760">
          <cell r="C760" t="str">
            <v>MAC</v>
          </cell>
          <cell r="D760" t="str">
            <v>Glue and Joining</v>
          </cell>
          <cell r="G760">
            <v>65</v>
          </cell>
          <cell r="H760">
            <v>0</v>
          </cell>
        </row>
        <row r="761">
          <cell r="C761" t="str">
            <v>MAC</v>
          </cell>
          <cell r="D761" t="str">
            <v>Sanding (Drum Sander)</v>
          </cell>
          <cell r="G761">
            <v>65</v>
          </cell>
          <cell r="H761">
            <v>0</v>
          </cell>
        </row>
        <row r="762">
          <cell r="C762" t="str">
            <v>BEN</v>
          </cell>
          <cell r="D762" t="str">
            <v xml:space="preserve">Bench/Box Assembly Labour </v>
          </cell>
          <cell r="G762">
            <v>65</v>
          </cell>
          <cell r="H762">
            <v>0</v>
          </cell>
        </row>
        <row r="763">
          <cell r="C763" t="str">
            <v>BEN</v>
          </cell>
          <cell r="D763" t="str">
            <v>Set Out</v>
          </cell>
          <cell r="G763">
            <v>65</v>
          </cell>
          <cell r="H763">
            <v>0</v>
          </cell>
        </row>
        <row r="764">
          <cell r="C764" t="str">
            <v>BEN</v>
          </cell>
          <cell r="D764" t="str">
            <v>Drawer Assembly</v>
          </cell>
          <cell r="G764">
            <v>65</v>
          </cell>
          <cell r="H764">
            <v>0</v>
          </cell>
        </row>
        <row r="765">
          <cell r="C765" t="str">
            <v>BEN</v>
          </cell>
          <cell r="D765" t="str">
            <v>Sanding/ Poly prep</v>
          </cell>
          <cell r="G765">
            <v>65</v>
          </cell>
          <cell r="H765">
            <v>0</v>
          </cell>
        </row>
        <row r="766">
          <cell r="C766" t="str">
            <v>HAND</v>
          </cell>
          <cell r="D766" t="str">
            <v>Hand Finishing (Material to be inc. above)</v>
          </cell>
          <cell r="G766">
            <v>65</v>
          </cell>
          <cell r="H766">
            <v>0</v>
          </cell>
        </row>
        <row r="767">
          <cell r="C767" t="str">
            <v>PALL</v>
          </cell>
          <cell r="D767" t="str">
            <v>Palleting</v>
          </cell>
          <cell r="G767">
            <v>65</v>
          </cell>
          <cell r="H767">
            <v>0</v>
          </cell>
        </row>
        <row r="768">
          <cell r="C768" t="str">
            <v>MIS</v>
          </cell>
          <cell r="D768" t="str">
            <v>Fix Split battens</v>
          </cell>
          <cell r="G768">
            <v>65</v>
          </cell>
          <cell r="H768">
            <v>0</v>
          </cell>
        </row>
        <row r="769">
          <cell r="C769" t="str">
            <v>MIS</v>
          </cell>
          <cell r="G769">
            <v>65</v>
          </cell>
          <cell r="H769">
            <v>0</v>
          </cell>
        </row>
        <row r="770">
          <cell r="C770" t="str">
            <v>MIS</v>
          </cell>
          <cell r="G770">
            <v>65</v>
          </cell>
          <cell r="H770">
            <v>0</v>
          </cell>
        </row>
        <row r="771">
          <cell r="G771" t="str">
            <v>TOTAL FACTORY</v>
          </cell>
          <cell r="H771">
            <v>0</v>
          </cell>
        </row>
        <row r="772">
          <cell r="D772" t="str">
            <v>PAINT - Spray finishing</v>
          </cell>
          <cell r="G772" t="str">
            <v xml:space="preserve">Rate/m² </v>
          </cell>
          <cell r="H772" t="str">
            <v>Total</v>
          </cell>
        </row>
        <row r="773">
          <cell r="D773" t="str">
            <v>Colour</v>
          </cell>
          <cell r="G773">
            <v>65</v>
          </cell>
          <cell r="H773">
            <v>0</v>
          </cell>
        </row>
        <row r="774">
          <cell r="G774">
            <v>65</v>
          </cell>
          <cell r="H774">
            <v>0</v>
          </cell>
        </row>
        <row r="775">
          <cell r="G775">
            <v>65</v>
          </cell>
          <cell r="H775">
            <v>0</v>
          </cell>
        </row>
        <row r="776">
          <cell r="G776" t="str">
            <v>TOTAL PAINT</v>
          </cell>
          <cell r="H776">
            <v>0</v>
          </cell>
        </row>
        <row r="777">
          <cell r="D777" t="str">
            <v>DELIVERIES</v>
          </cell>
          <cell r="G777" t="str">
            <v>Rate</v>
          </cell>
          <cell r="H777" t="str">
            <v>Total</v>
          </cell>
        </row>
        <row r="778">
          <cell r="D778" t="str">
            <v xml:space="preserve">Pallet Delivery </v>
          </cell>
          <cell r="G778">
            <v>35</v>
          </cell>
          <cell r="H778">
            <v>0</v>
          </cell>
        </row>
        <row r="779">
          <cell r="D779" t="str">
            <v xml:space="preserve">3 Tonne Truck </v>
          </cell>
          <cell r="G779">
            <v>130</v>
          </cell>
          <cell r="H779">
            <v>0</v>
          </cell>
        </row>
        <row r="780">
          <cell r="G780" t="str">
            <v>TOTAL TRANSPORT</v>
          </cell>
          <cell r="H780">
            <v>0</v>
          </cell>
        </row>
        <row r="781">
          <cell r="G781" t="str">
            <v>TOTAL COST</v>
          </cell>
          <cell r="H781">
            <v>0</v>
          </cell>
        </row>
        <row r="782">
          <cell r="G782" t="str">
            <v>Cost w/ Mark-up</v>
          </cell>
          <cell r="H782">
            <v>0</v>
          </cell>
        </row>
        <row r="783">
          <cell r="G783" t="str">
            <v xml:space="preserve">Cost per </v>
          </cell>
          <cell r="H783">
            <v>0</v>
          </cell>
        </row>
        <row r="784">
          <cell r="G784" t="str">
            <v xml:space="preserve">Cost per </v>
          </cell>
          <cell r="H784">
            <v>0</v>
          </cell>
        </row>
        <row r="788">
          <cell r="C788">
            <v>11</v>
          </cell>
        </row>
        <row r="789">
          <cell r="C789" t="str">
            <v>DWG 
Number</v>
          </cell>
        </row>
        <row r="790">
          <cell r="D790" t="str">
            <v>MATERIALS</v>
          </cell>
          <cell r="G790" t="str">
            <v>Cost $</v>
          </cell>
          <cell r="H790" t="str">
            <v>Total</v>
          </cell>
        </row>
        <row r="791">
          <cell r="C791" t="str">
            <v>SHEETS</v>
          </cell>
          <cell r="G791">
            <v>0</v>
          </cell>
          <cell r="H791">
            <v>0</v>
          </cell>
        </row>
        <row r="792">
          <cell r="C792" t="str">
            <v>SHEETS</v>
          </cell>
          <cell r="G792">
            <v>0</v>
          </cell>
          <cell r="H792">
            <v>0</v>
          </cell>
        </row>
        <row r="793">
          <cell r="C793" t="str">
            <v>SHEETS</v>
          </cell>
          <cell r="G793">
            <v>0</v>
          </cell>
          <cell r="H793">
            <v>0</v>
          </cell>
        </row>
        <row r="794">
          <cell r="C794" t="str">
            <v>SHEETS</v>
          </cell>
          <cell r="G794">
            <v>0</v>
          </cell>
          <cell r="H794">
            <v>0</v>
          </cell>
        </row>
        <row r="795">
          <cell r="C795" t="str">
            <v>SHEETS</v>
          </cell>
          <cell r="G795">
            <v>0</v>
          </cell>
          <cell r="H795">
            <v>0</v>
          </cell>
        </row>
        <row r="796">
          <cell r="C796" t="str">
            <v>SHEETS</v>
          </cell>
          <cell r="G796">
            <v>0</v>
          </cell>
          <cell r="H796">
            <v>0</v>
          </cell>
        </row>
        <row r="797">
          <cell r="C797" t="str">
            <v>EDGE</v>
          </cell>
          <cell r="G797">
            <v>0</v>
          </cell>
          <cell r="H797">
            <v>0</v>
          </cell>
        </row>
        <row r="798">
          <cell r="C798" t="str">
            <v>EDGE</v>
          </cell>
          <cell r="G798">
            <v>0</v>
          </cell>
          <cell r="H798">
            <v>0</v>
          </cell>
        </row>
        <row r="799">
          <cell r="C799" t="str">
            <v>EDGE</v>
          </cell>
          <cell r="G799">
            <v>0</v>
          </cell>
          <cell r="H799">
            <v>0</v>
          </cell>
        </row>
        <row r="800">
          <cell r="C800" t="str">
            <v>HARDWOOD</v>
          </cell>
          <cell r="G800">
            <v>0</v>
          </cell>
          <cell r="H800">
            <v>0</v>
          </cell>
        </row>
        <row r="801">
          <cell r="C801" t="str">
            <v>HARDWOOD</v>
          </cell>
          <cell r="G801">
            <v>0</v>
          </cell>
          <cell r="H801">
            <v>0</v>
          </cell>
        </row>
        <row r="802">
          <cell r="C802" t="str">
            <v>HARDWOOD</v>
          </cell>
          <cell r="G802">
            <v>0</v>
          </cell>
          <cell r="H802">
            <v>0</v>
          </cell>
        </row>
        <row r="803">
          <cell r="C803" t="str">
            <v>HARDWARE</v>
          </cell>
          <cell r="G803">
            <v>0</v>
          </cell>
          <cell r="H803">
            <v>0</v>
          </cell>
        </row>
        <row r="804">
          <cell r="C804" t="str">
            <v>HARDWARE</v>
          </cell>
          <cell r="G804">
            <v>0</v>
          </cell>
          <cell r="H804">
            <v>0</v>
          </cell>
        </row>
        <row r="805">
          <cell r="C805" t="str">
            <v>HARDWARE</v>
          </cell>
          <cell r="G805">
            <v>0</v>
          </cell>
          <cell r="H805">
            <v>0</v>
          </cell>
        </row>
        <row r="806">
          <cell r="C806" t="str">
            <v>HARDWARE</v>
          </cell>
          <cell r="G806">
            <v>0</v>
          </cell>
          <cell r="H806">
            <v>0</v>
          </cell>
        </row>
        <row r="807">
          <cell r="C807" t="str">
            <v>HARDWARE</v>
          </cell>
          <cell r="G807">
            <v>0</v>
          </cell>
          <cell r="H807">
            <v>0</v>
          </cell>
        </row>
        <row r="808">
          <cell r="C808" t="str">
            <v>HARDWARE</v>
          </cell>
          <cell r="G808">
            <v>0</v>
          </cell>
          <cell r="H808">
            <v>0</v>
          </cell>
        </row>
        <row r="809">
          <cell r="C809" t="str">
            <v>HARDWARE</v>
          </cell>
          <cell r="G809">
            <v>0</v>
          </cell>
          <cell r="H809">
            <v>0</v>
          </cell>
        </row>
        <row r="810">
          <cell r="C810" t="str">
            <v>MISC</v>
          </cell>
          <cell r="G810">
            <v>0</v>
          </cell>
          <cell r="H810">
            <v>0</v>
          </cell>
        </row>
        <row r="811">
          <cell r="C811" t="str">
            <v>MISC</v>
          </cell>
          <cell r="G811">
            <v>0</v>
          </cell>
          <cell r="H811">
            <v>0</v>
          </cell>
        </row>
        <row r="812">
          <cell r="C812" t="str">
            <v>MISC</v>
          </cell>
          <cell r="G812">
            <v>0</v>
          </cell>
          <cell r="H812">
            <v>0</v>
          </cell>
        </row>
        <row r="813">
          <cell r="C813" t="str">
            <v>MISC</v>
          </cell>
          <cell r="G813">
            <v>0</v>
          </cell>
          <cell r="H813">
            <v>0</v>
          </cell>
        </row>
        <row r="815">
          <cell r="C815" t="str">
            <v>DEL</v>
          </cell>
          <cell r="D815" t="str">
            <v>Delivery costs for materials above</v>
          </cell>
          <cell r="G815">
            <v>1</v>
          </cell>
          <cell r="H815">
            <v>0</v>
          </cell>
        </row>
        <row r="816">
          <cell r="C816" t="str">
            <v>CON</v>
          </cell>
          <cell r="D816" t="str">
            <v xml:space="preserve">Consumables </v>
          </cell>
          <cell r="G816">
            <v>1</v>
          </cell>
          <cell r="H816">
            <v>0</v>
          </cell>
        </row>
        <row r="817">
          <cell r="G817" t="str">
            <v>TOTAL MATERIAL</v>
          </cell>
          <cell r="H817">
            <v>0</v>
          </cell>
        </row>
        <row r="818">
          <cell r="D818" t="str">
            <v>EXTERNAL MANUFACTURED ITEMS</v>
          </cell>
          <cell r="G818" t="str">
            <v>Cost $</v>
          </cell>
          <cell r="H818" t="str">
            <v>Total</v>
          </cell>
        </row>
        <row r="819">
          <cell r="D819" t="str">
            <v>Metal Work</v>
          </cell>
          <cell r="H819">
            <v>0</v>
          </cell>
        </row>
        <row r="820">
          <cell r="D820" t="str">
            <v>Glass / Mirror</v>
          </cell>
          <cell r="H820">
            <v>0</v>
          </cell>
        </row>
        <row r="821">
          <cell r="D821" t="str">
            <v>Stone Work /  Solid Surface</v>
          </cell>
          <cell r="H821">
            <v>0</v>
          </cell>
        </row>
        <row r="822">
          <cell r="D822" t="str">
            <v>Upholstery</v>
          </cell>
          <cell r="H822">
            <v>0</v>
          </cell>
        </row>
        <row r="823">
          <cell r="D823" t="str">
            <v>Woodworx</v>
          </cell>
          <cell r="H823">
            <v>0</v>
          </cell>
        </row>
        <row r="824">
          <cell r="D824" t="str">
            <v>Overseas materials</v>
          </cell>
          <cell r="H824">
            <v>0</v>
          </cell>
        </row>
        <row r="825">
          <cell r="D825" t="str">
            <v>Overseas manufactured items</v>
          </cell>
          <cell r="H825">
            <v>0</v>
          </cell>
        </row>
        <row r="826">
          <cell r="D826" t="str">
            <v>Defects</v>
          </cell>
          <cell r="H826">
            <v>0</v>
          </cell>
        </row>
        <row r="827">
          <cell r="G827" t="str">
            <v>TOTAL EXTERNAL</v>
          </cell>
          <cell r="H827">
            <v>0</v>
          </cell>
        </row>
        <row r="828">
          <cell r="D828" t="str">
            <v>PRODUCTION PLANNING</v>
          </cell>
          <cell r="G828" t="str">
            <v>Rate/hr</v>
          </cell>
          <cell r="H828" t="str">
            <v>Total</v>
          </cell>
        </row>
        <row r="829">
          <cell r="C829" t="str">
            <v>DRW</v>
          </cell>
          <cell r="D829" t="str">
            <v>Production planning (workshop)</v>
          </cell>
          <cell r="G829">
            <v>65</v>
          </cell>
          <cell r="H829">
            <v>0</v>
          </cell>
        </row>
        <row r="830">
          <cell r="G830" t="str">
            <v>TOTAL PROD PLAN</v>
          </cell>
          <cell r="H830">
            <v>0</v>
          </cell>
        </row>
        <row r="831">
          <cell r="D831" t="str">
            <v>FACTORY</v>
          </cell>
          <cell r="G831" t="str">
            <v>Rate/hr</v>
          </cell>
          <cell r="H831" t="str">
            <v>Total</v>
          </cell>
        </row>
        <row r="832">
          <cell r="C832" t="str">
            <v>CNC</v>
          </cell>
          <cell r="D832" t="str">
            <v>CNC Cutting</v>
          </cell>
          <cell r="G832">
            <v>65</v>
          </cell>
          <cell r="H832">
            <v>0</v>
          </cell>
        </row>
        <row r="833">
          <cell r="C833" t="str">
            <v>EDG</v>
          </cell>
          <cell r="D833" t="str">
            <v>Edging Machine</v>
          </cell>
          <cell r="G833">
            <v>65</v>
          </cell>
          <cell r="H833">
            <v>0</v>
          </cell>
        </row>
        <row r="834">
          <cell r="C834" t="str">
            <v>MAC</v>
          </cell>
          <cell r="D834" t="str">
            <v>Machining</v>
          </cell>
          <cell r="G834">
            <v>65</v>
          </cell>
          <cell r="H834">
            <v>0</v>
          </cell>
        </row>
        <row r="835">
          <cell r="C835" t="str">
            <v>MAC</v>
          </cell>
          <cell r="D835" t="str">
            <v>Profiling / Spindle Moulding</v>
          </cell>
          <cell r="G835">
            <v>65</v>
          </cell>
          <cell r="H835">
            <v>0</v>
          </cell>
        </row>
        <row r="836">
          <cell r="C836" t="str">
            <v>MAC</v>
          </cell>
          <cell r="D836" t="str">
            <v>Glue and Joining</v>
          </cell>
          <cell r="G836">
            <v>65</v>
          </cell>
          <cell r="H836">
            <v>0</v>
          </cell>
        </row>
        <row r="837">
          <cell r="C837" t="str">
            <v>MAC</v>
          </cell>
          <cell r="D837" t="str">
            <v>Sanding (Drum Sander)</v>
          </cell>
          <cell r="G837">
            <v>65</v>
          </cell>
          <cell r="H837">
            <v>0</v>
          </cell>
        </row>
        <row r="838">
          <cell r="C838" t="str">
            <v>BEN</v>
          </cell>
          <cell r="D838" t="str">
            <v xml:space="preserve">Bench/Box Assembly Labour </v>
          </cell>
          <cell r="G838">
            <v>65</v>
          </cell>
          <cell r="H838">
            <v>0</v>
          </cell>
        </row>
        <row r="839">
          <cell r="C839" t="str">
            <v>BEN</v>
          </cell>
          <cell r="D839" t="str">
            <v>Set Out</v>
          </cell>
          <cell r="G839">
            <v>65</v>
          </cell>
          <cell r="H839">
            <v>0</v>
          </cell>
        </row>
        <row r="840">
          <cell r="C840" t="str">
            <v>BEN</v>
          </cell>
          <cell r="D840" t="str">
            <v>Drawer Assembly</v>
          </cell>
          <cell r="G840">
            <v>65</v>
          </cell>
          <cell r="H840">
            <v>0</v>
          </cell>
        </row>
        <row r="841">
          <cell r="C841" t="str">
            <v>BEN</v>
          </cell>
          <cell r="D841" t="str">
            <v>Sanding/ Poly prep</v>
          </cell>
          <cell r="G841">
            <v>65</v>
          </cell>
          <cell r="H841">
            <v>0</v>
          </cell>
        </row>
        <row r="842">
          <cell r="C842" t="str">
            <v>HAND</v>
          </cell>
          <cell r="D842" t="str">
            <v>Hand Finishing (Material to be inc. above)</v>
          </cell>
          <cell r="G842">
            <v>65</v>
          </cell>
          <cell r="H842">
            <v>0</v>
          </cell>
        </row>
        <row r="843">
          <cell r="C843" t="str">
            <v>PALL</v>
          </cell>
          <cell r="D843" t="str">
            <v>Palleting</v>
          </cell>
          <cell r="G843">
            <v>65</v>
          </cell>
          <cell r="H843">
            <v>0</v>
          </cell>
        </row>
        <row r="844">
          <cell r="C844" t="str">
            <v>MIS</v>
          </cell>
          <cell r="D844" t="str">
            <v>Fix Split battens</v>
          </cell>
          <cell r="G844">
            <v>65</v>
          </cell>
          <cell r="H844">
            <v>0</v>
          </cell>
        </row>
        <row r="845">
          <cell r="C845" t="str">
            <v>MIS</v>
          </cell>
          <cell r="G845">
            <v>65</v>
          </cell>
          <cell r="H845">
            <v>0</v>
          </cell>
        </row>
        <row r="846">
          <cell r="C846" t="str">
            <v>MIS</v>
          </cell>
          <cell r="G846">
            <v>65</v>
          </cell>
          <cell r="H846">
            <v>0</v>
          </cell>
        </row>
        <row r="847">
          <cell r="G847" t="str">
            <v>TOTAL FACTORY</v>
          </cell>
          <cell r="H847">
            <v>0</v>
          </cell>
        </row>
        <row r="848">
          <cell r="D848" t="str">
            <v>PAINT - Spray finishing</v>
          </cell>
          <cell r="G848" t="str">
            <v xml:space="preserve">Rate/m² </v>
          </cell>
          <cell r="H848" t="str">
            <v>Total</v>
          </cell>
        </row>
        <row r="849">
          <cell r="D849" t="str">
            <v>Colour</v>
          </cell>
          <cell r="G849">
            <v>65</v>
          </cell>
          <cell r="H849">
            <v>0</v>
          </cell>
        </row>
        <row r="850">
          <cell r="G850">
            <v>65</v>
          </cell>
          <cell r="H850">
            <v>0</v>
          </cell>
        </row>
        <row r="851">
          <cell r="G851">
            <v>65</v>
          </cell>
          <cell r="H851">
            <v>0</v>
          </cell>
        </row>
        <row r="852">
          <cell r="G852" t="str">
            <v>TOTAL PAINT</v>
          </cell>
          <cell r="H852">
            <v>0</v>
          </cell>
        </row>
        <row r="853">
          <cell r="D853" t="str">
            <v>DELIVERIES</v>
          </cell>
          <cell r="G853" t="str">
            <v>Rate</v>
          </cell>
          <cell r="H853" t="str">
            <v>Total</v>
          </cell>
        </row>
        <row r="854">
          <cell r="D854" t="str">
            <v xml:space="preserve">Pallet Delivery </v>
          </cell>
          <cell r="G854">
            <v>35</v>
          </cell>
          <cell r="H854">
            <v>0</v>
          </cell>
        </row>
        <row r="855">
          <cell r="D855" t="str">
            <v xml:space="preserve">3 Tonne Truck </v>
          </cell>
          <cell r="G855">
            <v>130</v>
          </cell>
          <cell r="H855">
            <v>0</v>
          </cell>
        </row>
        <row r="856">
          <cell r="G856" t="str">
            <v>TOTAL TRANSPORT</v>
          </cell>
          <cell r="H856">
            <v>0</v>
          </cell>
        </row>
        <row r="857">
          <cell r="G857" t="str">
            <v>TOTAL COST</v>
          </cell>
          <cell r="H857">
            <v>0</v>
          </cell>
        </row>
        <row r="858">
          <cell r="G858" t="str">
            <v>Cost w/ Mark-up</v>
          </cell>
          <cell r="H858">
            <v>0</v>
          </cell>
        </row>
        <row r="859">
          <cell r="G859" t="str">
            <v xml:space="preserve">Cost per </v>
          </cell>
          <cell r="H859">
            <v>0</v>
          </cell>
        </row>
        <row r="860">
          <cell r="G860" t="str">
            <v xml:space="preserve">Cost per </v>
          </cell>
          <cell r="H860">
            <v>0</v>
          </cell>
        </row>
        <row r="864">
          <cell r="C864">
            <v>12</v>
          </cell>
        </row>
        <row r="865">
          <cell r="C865" t="str">
            <v>DWG 
Number</v>
          </cell>
        </row>
        <row r="866">
          <cell r="D866" t="str">
            <v>MATERIALS</v>
          </cell>
          <cell r="G866" t="str">
            <v>Cost $</v>
          </cell>
          <cell r="H866" t="str">
            <v>Total</v>
          </cell>
        </row>
        <row r="867">
          <cell r="C867" t="str">
            <v>SHEETS</v>
          </cell>
          <cell r="G867">
            <v>0</v>
          </cell>
          <cell r="H867">
            <v>0</v>
          </cell>
        </row>
        <row r="868">
          <cell r="C868" t="str">
            <v>SHEETS</v>
          </cell>
          <cell r="G868">
            <v>0</v>
          </cell>
          <cell r="H868">
            <v>0</v>
          </cell>
        </row>
        <row r="869">
          <cell r="C869" t="str">
            <v>SHEETS</v>
          </cell>
          <cell r="G869">
            <v>0</v>
          </cell>
          <cell r="H869">
            <v>0</v>
          </cell>
        </row>
        <row r="870">
          <cell r="C870" t="str">
            <v>SHEETS</v>
          </cell>
          <cell r="G870">
            <v>0</v>
          </cell>
          <cell r="H870">
            <v>0</v>
          </cell>
        </row>
        <row r="871">
          <cell r="C871" t="str">
            <v>SHEETS</v>
          </cell>
          <cell r="G871">
            <v>0</v>
          </cell>
          <cell r="H871">
            <v>0</v>
          </cell>
        </row>
        <row r="872">
          <cell r="C872" t="str">
            <v>SHEETS</v>
          </cell>
          <cell r="G872">
            <v>0</v>
          </cell>
          <cell r="H872">
            <v>0</v>
          </cell>
        </row>
        <row r="873">
          <cell r="C873" t="str">
            <v>EDGE</v>
          </cell>
          <cell r="G873">
            <v>0</v>
          </cell>
          <cell r="H873">
            <v>0</v>
          </cell>
        </row>
        <row r="874">
          <cell r="C874" t="str">
            <v>EDGE</v>
          </cell>
          <cell r="G874">
            <v>0</v>
          </cell>
          <cell r="H874">
            <v>0</v>
          </cell>
        </row>
        <row r="875">
          <cell r="C875" t="str">
            <v>EDGE</v>
          </cell>
          <cell r="G875">
            <v>0</v>
          </cell>
          <cell r="H875">
            <v>0</v>
          </cell>
        </row>
        <row r="876">
          <cell r="C876" t="str">
            <v>HARDWOOD</v>
          </cell>
          <cell r="G876">
            <v>0</v>
          </cell>
          <cell r="H876">
            <v>0</v>
          </cell>
        </row>
        <row r="877">
          <cell r="C877" t="str">
            <v>HARDWOOD</v>
          </cell>
          <cell r="G877">
            <v>0</v>
          </cell>
          <cell r="H877">
            <v>0</v>
          </cell>
        </row>
        <row r="878">
          <cell r="C878" t="str">
            <v>HARDWOOD</v>
          </cell>
          <cell r="G878">
            <v>0</v>
          </cell>
          <cell r="H878">
            <v>0</v>
          </cell>
        </row>
        <row r="879">
          <cell r="C879" t="str">
            <v>HARDWARE</v>
          </cell>
          <cell r="G879">
            <v>0</v>
          </cell>
          <cell r="H879">
            <v>0</v>
          </cell>
        </row>
        <row r="880">
          <cell r="C880" t="str">
            <v>HARDWARE</v>
          </cell>
          <cell r="G880">
            <v>0</v>
          </cell>
          <cell r="H880">
            <v>0</v>
          </cell>
        </row>
        <row r="881">
          <cell r="C881" t="str">
            <v>HARDWARE</v>
          </cell>
          <cell r="G881">
            <v>0</v>
          </cell>
          <cell r="H881">
            <v>0</v>
          </cell>
        </row>
        <row r="882">
          <cell r="C882" t="str">
            <v>HARDWARE</v>
          </cell>
          <cell r="G882">
            <v>0</v>
          </cell>
          <cell r="H882">
            <v>0</v>
          </cell>
        </row>
        <row r="883">
          <cell r="C883" t="str">
            <v>HARDWARE</v>
          </cell>
          <cell r="G883">
            <v>0</v>
          </cell>
          <cell r="H883">
            <v>0</v>
          </cell>
        </row>
        <row r="884">
          <cell r="C884" t="str">
            <v>HARDWARE</v>
          </cell>
          <cell r="G884">
            <v>0</v>
          </cell>
          <cell r="H884">
            <v>0</v>
          </cell>
        </row>
        <row r="885">
          <cell r="C885" t="str">
            <v>HARDWARE</v>
          </cell>
          <cell r="G885">
            <v>0</v>
          </cell>
          <cell r="H885">
            <v>0</v>
          </cell>
        </row>
        <row r="886">
          <cell r="C886" t="str">
            <v>MISC</v>
          </cell>
          <cell r="G886">
            <v>0</v>
          </cell>
          <cell r="H886">
            <v>0</v>
          </cell>
        </row>
        <row r="887">
          <cell r="C887" t="str">
            <v>MISC</v>
          </cell>
          <cell r="G887">
            <v>0</v>
          </cell>
          <cell r="H887">
            <v>0</v>
          </cell>
        </row>
        <row r="888">
          <cell r="C888" t="str">
            <v>MISC</v>
          </cell>
          <cell r="G888">
            <v>0</v>
          </cell>
          <cell r="H888">
            <v>0</v>
          </cell>
        </row>
        <row r="889">
          <cell r="C889" t="str">
            <v>MISC</v>
          </cell>
          <cell r="G889">
            <v>0</v>
          </cell>
          <cell r="H889">
            <v>0</v>
          </cell>
        </row>
        <row r="891">
          <cell r="C891" t="str">
            <v>DEL</v>
          </cell>
          <cell r="D891" t="str">
            <v>Delivery costs for materials above</v>
          </cell>
          <cell r="G891">
            <v>1</v>
          </cell>
          <cell r="H891">
            <v>0</v>
          </cell>
        </row>
        <row r="892">
          <cell r="C892" t="str">
            <v>CON</v>
          </cell>
          <cell r="D892" t="str">
            <v xml:space="preserve">Consumables </v>
          </cell>
          <cell r="G892">
            <v>1</v>
          </cell>
          <cell r="H892">
            <v>0</v>
          </cell>
        </row>
        <row r="893">
          <cell r="G893" t="str">
            <v>TOTAL MATERIAL</v>
          </cell>
          <cell r="H893">
            <v>0</v>
          </cell>
        </row>
        <row r="894">
          <cell r="D894" t="str">
            <v>EXTERNAL MANUFACTURED ITEMS</v>
          </cell>
          <cell r="G894" t="str">
            <v>Cost $</v>
          </cell>
          <cell r="H894" t="str">
            <v>Total</v>
          </cell>
        </row>
        <row r="895">
          <cell r="D895" t="str">
            <v>Metal Work</v>
          </cell>
          <cell r="H895">
            <v>0</v>
          </cell>
        </row>
        <row r="896">
          <cell r="D896" t="str">
            <v>Glass / Mirror</v>
          </cell>
          <cell r="H896">
            <v>0</v>
          </cell>
        </row>
        <row r="897">
          <cell r="D897" t="str">
            <v>Stone Work /  Solid Surface</v>
          </cell>
          <cell r="H897">
            <v>0</v>
          </cell>
        </row>
        <row r="898">
          <cell r="D898" t="str">
            <v>Upholstery</v>
          </cell>
          <cell r="H898">
            <v>0</v>
          </cell>
        </row>
        <row r="899">
          <cell r="D899" t="str">
            <v>Woodworx</v>
          </cell>
          <cell r="H899">
            <v>0</v>
          </cell>
        </row>
        <row r="900">
          <cell r="D900" t="str">
            <v>Overseas materials</v>
          </cell>
          <cell r="H900">
            <v>0</v>
          </cell>
        </row>
        <row r="901">
          <cell r="D901" t="str">
            <v>Overseas manufactured items</v>
          </cell>
          <cell r="H901">
            <v>0</v>
          </cell>
        </row>
        <row r="902">
          <cell r="D902" t="str">
            <v>Defects</v>
          </cell>
          <cell r="H902">
            <v>0</v>
          </cell>
        </row>
        <row r="903">
          <cell r="G903" t="str">
            <v>TOTAL EXTERNAL</v>
          </cell>
          <cell r="H903">
            <v>0</v>
          </cell>
        </row>
        <row r="904">
          <cell r="D904" t="str">
            <v>PRODUCTION PLANNING</v>
          </cell>
          <cell r="G904" t="str">
            <v>Rate/hr</v>
          </cell>
          <cell r="H904" t="str">
            <v>Total</v>
          </cell>
        </row>
        <row r="905">
          <cell r="C905" t="str">
            <v>DRW</v>
          </cell>
          <cell r="D905" t="str">
            <v>Production planning (workshop)</v>
          </cell>
          <cell r="G905">
            <v>65</v>
          </cell>
          <cell r="H905">
            <v>0</v>
          </cell>
        </row>
        <row r="906">
          <cell r="G906" t="str">
            <v>TOTAL PROD PLAN</v>
          </cell>
          <cell r="H906">
            <v>0</v>
          </cell>
        </row>
        <row r="907">
          <cell r="D907" t="str">
            <v>FACTORY</v>
          </cell>
          <cell r="G907" t="str">
            <v>Rate/hr</v>
          </cell>
          <cell r="H907" t="str">
            <v>Total</v>
          </cell>
        </row>
        <row r="908">
          <cell r="C908" t="str">
            <v>CNC</v>
          </cell>
          <cell r="D908" t="str">
            <v>CNC Cutting</v>
          </cell>
          <cell r="G908">
            <v>65</v>
          </cell>
          <cell r="H908">
            <v>0</v>
          </cell>
        </row>
        <row r="909">
          <cell r="C909" t="str">
            <v>EDG</v>
          </cell>
          <cell r="D909" t="str">
            <v>Edging Machine</v>
          </cell>
          <cell r="G909">
            <v>65</v>
          </cell>
          <cell r="H909">
            <v>0</v>
          </cell>
        </row>
        <row r="910">
          <cell r="C910" t="str">
            <v>MAC</v>
          </cell>
          <cell r="D910" t="str">
            <v>Machining</v>
          </cell>
          <cell r="G910">
            <v>65</v>
          </cell>
          <cell r="H910">
            <v>0</v>
          </cell>
        </row>
        <row r="911">
          <cell r="C911" t="str">
            <v>MAC</v>
          </cell>
          <cell r="D911" t="str">
            <v>Profiling / Spindle Moulding</v>
          </cell>
          <cell r="G911">
            <v>65</v>
          </cell>
          <cell r="H911">
            <v>0</v>
          </cell>
        </row>
        <row r="912">
          <cell r="C912" t="str">
            <v>MAC</v>
          </cell>
          <cell r="D912" t="str">
            <v>Glue and Joining</v>
          </cell>
          <cell r="G912">
            <v>65</v>
          </cell>
          <cell r="H912">
            <v>0</v>
          </cell>
        </row>
        <row r="913">
          <cell r="C913" t="str">
            <v>MAC</v>
          </cell>
          <cell r="D913" t="str">
            <v>Sanding (Drum Sander)</v>
          </cell>
          <cell r="G913">
            <v>65</v>
          </cell>
          <cell r="H913">
            <v>0</v>
          </cell>
        </row>
        <row r="914">
          <cell r="C914" t="str">
            <v>BEN</v>
          </cell>
          <cell r="D914" t="str">
            <v xml:space="preserve">Bench/Box Assembly Labour </v>
          </cell>
          <cell r="G914">
            <v>65</v>
          </cell>
          <cell r="H914">
            <v>0</v>
          </cell>
        </row>
        <row r="915">
          <cell r="C915" t="str">
            <v>BEN</v>
          </cell>
          <cell r="D915" t="str">
            <v>Set Out</v>
          </cell>
          <cell r="G915">
            <v>65</v>
          </cell>
          <cell r="H915">
            <v>0</v>
          </cell>
        </row>
        <row r="916">
          <cell r="C916" t="str">
            <v>BEN</v>
          </cell>
          <cell r="D916" t="str">
            <v>Drawer Assembly</v>
          </cell>
          <cell r="G916">
            <v>65</v>
          </cell>
          <cell r="H916">
            <v>0</v>
          </cell>
        </row>
        <row r="917">
          <cell r="C917" t="str">
            <v>BEN</v>
          </cell>
          <cell r="D917" t="str">
            <v>Sanding/ Poly prep</v>
          </cell>
          <cell r="G917">
            <v>65</v>
          </cell>
          <cell r="H917">
            <v>0</v>
          </cell>
        </row>
        <row r="918">
          <cell r="C918" t="str">
            <v>HAND</v>
          </cell>
          <cell r="D918" t="str">
            <v>Hand Finishing (Material to be inc. above)</v>
          </cell>
          <cell r="G918">
            <v>65</v>
          </cell>
          <cell r="H918">
            <v>0</v>
          </cell>
        </row>
        <row r="919">
          <cell r="C919" t="str">
            <v>PALL</v>
          </cell>
          <cell r="D919" t="str">
            <v>Palleting</v>
          </cell>
          <cell r="G919">
            <v>65</v>
          </cell>
          <cell r="H919">
            <v>0</v>
          </cell>
        </row>
        <row r="920">
          <cell r="C920" t="str">
            <v>MIS</v>
          </cell>
          <cell r="D920" t="str">
            <v>Fix Split battens</v>
          </cell>
          <cell r="G920">
            <v>65</v>
          </cell>
          <cell r="H920">
            <v>0</v>
          </cell>
        </row>
        <row r="921">
          <cell r="C921" t="str">
            <v>MIS</v>
          </cell>
          <cell r="G921">
            <v>65</v>
          </cell>
          <cell r="H921">
            <v>0</v>
          </cell>
        </row>
        <row r="922">
          <cell r="C922" t="str">
            <v>MIS</v>
          </cell>
          <cell r="G922">
            <v>65</v>
          </cell>
          <cell r="H922">
            <v>0</v>
          </cell>
        </row>
        <row r="923">
          <cell r="G923" t="str">
            <v>TOTAL FACTORY</v>
          </cell>
          <cell r="H923">
            <v>0</v>
          </cell>
        </row>
        <row r="924">
          <cell r="D924" t="str">
            <v>PAINT - Spray finishing</v>
          </cell>
          <cell r="G924" t="str">
            <v xml:space="preserve">Rate/m² </v>
          </cell>
          <cell r="H924" t="str">
            <v>Total</v>
          </cell>
        </row>
        <row r="925">
          <cell r="D925" t="str">
            <v>Colour</v>
          </cell>
          <cell r="G925">
            <v>65</v>
          </cell>
          <cell r="H925">
            <v>0</v>
          </cell>
        </row>
        <row r="926">
          <cell r="G926">
            <v>65</v>
          </cell>
          <cell r="H926">
            <v>0</v>
          </cell>
        </row>
        <row r="927">
          <cell r="G927">
            <v>65</v>
          </cell>
          <cell r="H927">
            <v>0</v>
          </cell>
        </row>
        <row r="928">
          <cell r="G928" t="str">
            <v>TOTAL PAINT</v>
          </cell>
          <cell r="H928">
            <v>0</v>
          </cell>
        </row>
        <row r="929">
          <cell r="D929" t="str">
            <v>DELIVERIES</v>
          </cell>
          <cell r="G929" t="str">
            <v>Rate</v>
          </cell>
          <cell r="H929" t="str">
            <v>Total</v>
          </cell>
        </row>
        <row r="930">
          <cell r="D930" t="str">
            <v xml:space="preserve">Pallet Delivery </v>
          </cell>
          <cell r="G930">
            <v>35</v>
          </cell>
          <cell r="H930">
            <v>0</v>
          </cell>
        </row>
        <row r="931">
          <cell r="D931" t="str">
            <v xml:space="preserve">3 Tonne Truck </v>
          </cell>
          <cell r="G931">
            <v>130</v>
          </cell>
          <cell r="H931">
            <v>0</v>
          </cell>
        </row>
        <row r="932">
          <cell r="G932" t="str">
            <v>TOTAL TRANSPORT</v>
          </cell>
          <cell r="H932">
            <v>0</v>
          </cell>
        </row>
        <row r="933">
          <cell r="G933" t="str">
            <v>TOTAL COST</v>
          </cell>
          <cell r="H933">
            <v>0</v>
          </cell>
        </row>
        <row r="934">
          <cell r="G934" t="str">
            <v>Cost w/ Mark-up</v>
          </cell>
          <cell r="H934">
            <v>0</v>
          </cell>
        </row>
        <row r="935">
          <cell r="G935" t="str">
            <v xml:space="preserve">Cost per </v>
          </cell>
          <cell r="H935">
            <v>0</v>
          </cell>
        </row>
        <row r="936">
          <cell r="G936" t="str">
            <v xml:space="preserve">Cost per </v>
          </cell>
          <cell r="H936">
            <v>0</v>
          </cell>
        </row>
        <row r="940">
          <cell r="C940">
            <v>13</v>
          </cell>
        </row>
        <row r="941">
          <cell r="C941" t="str">
            <v>DWG 
Number</v>
          </cell>
        </row>
        <row r="942">
          <cell r="D942" t="str">
            <v>MATERIALS</v>
          </cell>
          <cell r="G942" t="str">
            <v>Cost $</v>
          </cell>
          <cell r="H942" t="str">
            <v>Total</v>
          </cell>
        </row>
        <row r="943">
          <cell r="C943" t="str">
            <v>SHEETS</v>
          </cell>
          <cell r="G943">
            <v>0</v>
          </cell>
          <cell r="H943">
            <v>0</v>
          </cell>
        </row>
        <row r="944">
          <cell r="C944" t="str">
            <v>SHEETS</v>
          </cell>
          <cell r="G944">
            <v>0</v>
          </cell>
          <cell r="H944">
            <v>0</v>
          </cell>
        </row>
        <row r="945">
          <cell r="C945" t="str">
            <v>SHEETS</v>
          </cell>
          <cell r="G945">
            <v>0</v>
          </cell>
          <cell r="H945">
            <v>0</v>
          </cell>
        </row>
        <row r="946">
          <cell r="C946" t="str">
            <v>SHEETS</v>
          </cell>
          <cell r="G946">
            <v>0</v>
          </cell>
          <cell r="H946">
            <v>0</v>
          </cell>
        </row>
        <row r="947">
          <cell r="C947" t="str">
            <v>SHEETS</v>
          </cell>
          <cell r="G947">
            <v>0</v>
          </cell>
          <cell r="H947">
            <v>0</v>
          </cell>
        </row>
        <row r="948">
          <cell r="C948" t="str">
            <v>SHEETS</v>
          </cell>
          <cell r="G948">
            <v>0</v>
          </cell>
          <cell r="H948">
            <v>0</v>
          </cell>
        </row>
        <row r="949">
          <cell r="C949" t="str">
            <v>EDGE</v>
          </cell>
          <cell r="G949">
            <v>0</v>
          </cell>
          <cell r="H949">
            <v>0</v>
          </cell>
        </row>
        <row r="950">
          <cell r="C950" t="str">
            <v>EDGE</v>
          </cell>
          <cell r="G950">
            <v>0</v>
          </cell>
          <cell r="H950">
            <v>0</v>
          </cell>
        </row>
        <row r="951">
          <cell r="C951" t="str">
            <v>EDGE</v>
          </cell>
          <cell r="G951">
            <v>0</v>
          </cell>
          <cell r="H951">
            <v>0</v>
          </cell>
        </row>
        <row r="952">
          <cell r="C952" t="str">
            <v>HARDWOOD</v>
          </cell>
          <cell r="G952">
            <v>0</v>
          </cell>
          <cell r="H952">
            <v>0</v>
          </cell>
        </row>
        <row r="953">
          <cell r="C953" t="str">
            <v>HARDWOOD</v>
          </cell>
          <cell r="G953">
            <v>0</v>
          </cell>
          <cell r="H953">
            <v>0</v>
          </cell>
        </row>
        <row r="954">
          <cell r="C954" t="str">
            <v>HARDWOOD</v>
          </cell>
          <cell r="G954">
            <v>0</v>
          </cell>
          <cell r="H954">
            <v>0</v>
          </cell>
        </row>
        <row r="955">
          <cell r="C955" t="str">
            <v>HARDWARE</v>
          </cell>
          <cell r="G955">
            <v>0</v>
          </cell>
          <cell r="H955">
            <v>0</v>
          </cell>
        </row>
        <row r="956">
          <cell r="C956" t="str">
            <v>HARDWARE</v>
          </cell>
          <cell r="G956">
            <v>0</v>
          </cell>
          <cell r="H956">
            <v>0</v>
          </cell>
        </row>
        <row r="957">
          <cell r="C957" t="str">
            <v>HARDWARE</v>
          </cell>
          <cell r="G957">
            <v>0</v>
          </cell>
          <cell r="H957">
            <v>0</v>
          </cell>
        </row>
        <row r="958">
          <cell r="C958" t="str">
            <v>HARDWARE</v>
          </cell>
          <cell r="G958">
            <v>0</v>
          </cell>
          <cell r="H958">
            <v>0</v>
          </cell>
        </row>
        <row r="959">
          <cell r="C959" t="str">
            <v>HARDWARE</v>
          </cell>
          <cell r="G959">
            <v>0</v>
          </cell>
          <cell r="H959">
            <v>0</v>
          </cell>
        </row>
        <row r="960">
          <cell r="C960" t="str">
            <v>HARDWARE</v>
          </cell>
          <cell r="G960">
            <v>0</v>
          </cell>
          <cell r="H960">
            <v>0</v>
          </cell>
        </row>
        <row r="961">
          <cell r="C961" t="str">
            <v>HARDWARE</v>
          </cell>
          <cell r="G961">
            <v>0</v>
          </cell>
          <cell r="H961">
            <v>0</v>
          </cell>
        </row>
        <row r="962">
          <cell r="C962" t="str">
            <v>MISC</v>
          </cell>
          <cell r="G962">
            <v>0</v>
          </cell>
          <cell r="H962">
            <v>0</v>
          </cell>
        </row>
        <row r="963">
          <cell r="C963" t="str">
            <v>MISC</v>
          </cell>
          <cell r="G963">
            <v>0</v>
          </cell>
          <cell r="H963">
            <v>0</v>
          </cell>
        </row>
        <row r="964">
          <cell r="C964" t="str">
            <v>MISC</v>
          </cell>
          <cell r="G964">
            <v>0</v>
          </cell>
          <cell r="H964">
            <v>0</v>
          </cell>
        </row>
        <row r="965">
          <cell r="C965" t="str">
            <v>MISC</v>
          </cell>
          <cell r="G965">
            <v>0</v>
          </cell>
          <cell r="H965">
            <v>0</v>
          </cell>
        </row>
        <row r="967">
          <cell r="C967" t="str">
            <v>DEL</v>
          </cell>
          <cell r="D967" t="str">
            <v>Delivery costs for materials above</v>
          </cell>
          <cell r="G967">
            <v>1</v>
          </cell>
          <cell r="H967">
            <v>0</v>
          </cell>
        </row>
        <row r="968">
          <cell r="C968" t="str">
            <v>CON</v>
          </cell>
          <cell r="D968" t="str">
            <v xml:space="preserve">Consumables </v>
          </cell>
          <cell r="G968">
            <v>1</v>
          </cell>
          <cell r="H968">
            <v>0</v>
          </cell>
        </row>
        <row r="969">
          <cell r="G969" t="str">
            <v>TOTAL MATERIAL</v>
          </cell>
          <cell r="H969">
            <v>0</v>
          </cell>
        </row>
        <row r="970">
          <cell r="D970" t="str">
            <v>EXTERNAL MANUFACTURED ITEMS</v>
          </cell>
          <cell r="G970" t="str">
            <v>Cost $</v>
          </cell>
          <cell r="H970" t="str">
            <v>Total</v>
          </cell>
        </row>
        <row r="971">
          <cell r="D971" t="str">
            <v>Metal Work</v>
          </cell>
          <cell r="H971">
            <v>0</v>
          </cell>
        </row>
        <row r="972">
          <cell r="D972" t="str">
            <v>Glass / Mirror</v>
          </cell>
          <cell r="H972">
            <v>0</v>
          </cell>
        </row>
        <row r="973">
          <cell r="D973" t="str">
            <v>Stone Work /  Solid Surface</v>
          </cell>
          <cell r="H973">
            <v>0</v>
          </cell>
        </row>
        <row r="974">
          <cell r="D974" t="str">
            <v>Upholstery</v>
          </cell>
          <cell r="H974">
            <v>0</v>
          </cell>
        </row>
        <row r="975">
          <cell r="D975" t="str">
            <v>Woodworx</v>
          </cell>
          <cell r="H975">
            <v>0</v>
          </cell>
        </row>
        <row r="976">
          <cell r="D976" t="str">
            <v>Overseas materials</v>
          </cell>
          <cell r="H976">
            <v>0</v>
          </cell>
        </row>
        <row r="977">
          <cell r="D977" t="str">
            <v>Overseas manufactured items</v>
          </cell>
          <cell r="H977">
            <v>0</v>
          </cell>
        </row>
        <row r="978">
          <cell r="D978" t="str">
            <v>Defects</v>
          </cell>
          <cell r="H978">
            <v>0</v>
          </cell>
        </row>
        <row r="979">
          <cell r="G979" t="str">
            <v>TOTAL EXTERNAL</v>
          </cell>
          <cell r="H979">
            <v>0</v>
          </cell>
        </row>
        <row r="980">
          <cell r="D980" t="str">
            <v>PRODUCTION PLANNING</v>
          </cell>
          <cell r="G980" t="str">
            <v>Rate/hr</v>
          </cell>
          <cell r="H980" t="str">
            <v>Total</v>
          </cell>
        </row>
        <row r="981">
          <cell r="C981" t="str">
            <v>DRW</v>
          </cell>
          <cell r="D981" t="str">
            <v>Production planning (workshop)</v>
          </cell>
          <cell r="G981">
            <v>65</v>
          </cell>
          <cell r="H981">
            <v>0</v>
          </cell>
        </row>
        <row r="982">
          <cell r="G982" t="str">
            <v>TOTAL PROD PLAN</v>
          </cell>
          <cell r="H982">
            <v>0</v>
          </cell>
        </row>
        <row r="983">
          <cell r="D983" t="str">
            <v>FACTORY</v>
          </cell>
          <cell r="G983" t="str">
            <v>Rate/hr</v>
          </cell>
          <cell r="H983" t="str">
            <v>Total</v>
          </cell>
        </row>
        <row r="984">
          <cell r="C984" t="str">
            <v>CNC</v>
          </cell>
          <cell r="D984" t="str">
            <v>CNC Cutting</v>
          </cell>
          <cell r="G984">
            <v>65</v>
          </cell>
          <cell r="H984">
            <v>0</v>
          </cell>
        </row>
        <row r="985">
          <cell r="C985" t="str">
            <v>EDG</v>
          </cell>
          <cell r="D985" t="str">
            <v>Edging Machine</v>
          </cell>
          <cell r="G985">
            <v>65</v>
          </cell>
          <cell r="H985">
            <v>0</v>
          </cell>
        </row>
        <row r="986">
          <cell r="C986" t="str">
            <v>MAC</v>
          </cell>
          <cell r="D986" t="str">
            <v>Machining</v>
          </cell>
          <cell r="G986">
            <v>65</v>
          </cell>
          <cell r="H986">
            <v>0</v>
          </cell>
        </row>
        <row r="987">
          <cell r="C987" t="str">
            <v>MAC</v>
          </cell>
          <cell r="D987" t="str">
            <v>Profiling / Spindle Moulding</v>
          </cell>
          <cell r="G987">
            <v>65</v>
          </cell>
          <cell r="H987">
            <v>0</v>
          </cell>
        </row>
        <row r="988">
          <cell r="C988" t="str">
            <v>MAC</v>
          </cell>
          <cell r="D988" t="str">
            <v>Glue and Joining</v>
          </cell>
          <cell r="G988">
            <v>65</v>
          </cell>
          <cell r="H988">
            <v>0</v>
          </cell>
        </row>
        <row r="989">
          <cell r="C989" t="str">
            <v>MAC</v>
          </cell>
          <cell r="D989" t="str">
            <v>Sanding (Drum Sander)</v>
          </cell>
          <cell r="G989">
            <v>65</v>
          </cell>
          <cell r="H989">
            <v>0</v>
          </cell>
        </row>
        <row r="990">
          <cell r="C990" t="str">
            <v>BEN</v>
          </cell>
          <cell r="D990" t="str">
            <v xml:space="preserve">Bench/Box Assembly Labour </v>
          </cell>
          <cell r="G990">
            <v>65</v>
          </cell>
          <cell r="H990">
            <v>0</v>
          </cell>
        </row>
        <row r="991">
          <cell r="C991" t="str">
            <v>BEN</v>
          </cell>
          <cell r="D991" t="str">
            <v>Set Out</v>
          </cell>
          <cell r="G991">
            <v>65</v>
          </cell>
          <cell r="H991">
            <v>0</v>
          </cell>
        </row>
        <row r="992">
          <cell r="C992" t="str">
            <v>BEN</v>
          </cell>
          <cell r="D992" t="str">
            <v>Drawer Assembly</v>
          </cell>
          <cell r="G992">
            <v>65</v>
          </cell>
          <cell r="H992">
            <v>0</v>
          </cell>
        </row>
        <row r="993">
          <cell r="C993" t="str">
            <v>BEN</v>
          </cell>
          <cell r="D993" t="str">
            <v>Sanding/ Poly prep</v>
          </cell>
          <cell r="G993">
            <v>65</v>
          </cell>
          <cell r="H993">
            <v>0</v>
          </cell>
        </row>
        <row r="994">
          <cell r="C994" t="str">
            <v>HAND</v>
          </cell>
          <cell r="D994" t="str">
            <v>Hand Finishing (Material to be inc. above)</v>
          </cell>
          <cell r="G994">
            <v>65</v>
          </cell>
          <cell r="H994">
            <v>0</v>
          </cell>
        </row>
        <row r="995">
          <cell r="C995" t="str">
            <v>PALL</v>
          </cell>
          <cell r="D995" t="str">
            <v>Palleting</v>
          </cell>
          <cell r="G995">
            <v>65</v>
          </cell>
          <cell r="H995">
            <v>0</v>
          </cell>
        </row>
        <row r="996">
          <cell r="C996" t="str">
            <v>MIS</v>
          </cell>
          <cell r="D996" t="str">
            <v>Fix Split battens</v>
          </cell>
          <cell r="G996">
            <v>65</v>
          </cell>
          <cell r="H996">
            <v>0</v>
          </cell>
        </row>
        <row r="997">
          <cell r="C997" t="str">
            <v>MIS</v>
          </cell>
          <cell r="G997">
            <v>65</v>
          </cell>
          <cell r="H997">
            <v>0</v>
          </cell>
        </row>
        <row r="998">
          <cell r="C998" t="str">
            <v>MIS</v>
          </cell>
          <cell r="G998">
            <v>65</v>
          </cell>
          <cell r="H998">
            <v>0</v>
          </cell>
        </row>
        <row r="999">
          <cell r="G999" t="str">
            <v>TOTAL FACTORY</v>
          </cell>
          <cell r="H999">
            <v>0</v>
          </cell>
        </row>
        <row r="1000">
          <cell r="D1000" t="str">
            <v>PAINT - Spray finishing</v>
          </cell>
          <cell r="G1000" t="str">
            <v xml:space="preserve">Rate/m² </v>
          </cell>
          <cell r="H1000" t="str">
            <v>Total</v>
          </cell>
        </row>
        <row r="1001">
          <cell r="D1001" t="str">
            <v>Colour</v>
          </cell>
          <cell r="G1001">
            <v>65</v>
          </cell>
          <cell r="H1001">
            <v>0</v>
          </cell>
        </row>
        <row r="1002">
          <cell r="G1002">
            <v>65</v>
          </cell>
          <cell r="H1002">
            <v>0</v>
          </cell>
        </row>
        <row r="1003">
          <cell r="G1003">
            <v>65</v>
          </cell>
          <cell r="H1003">
            <v>0</v>
          </cell>
        </row>
        <row r="1004">
          <cell r="G1004" t="str">
            <v>TOTAL PAINT</v>
          </cell>
          <cell r="H1004">
            <v>0</v>
          </cell>
        </row>
        <row r="1005">
          <cell r="D1005" t="str">
            <v>DELIVERIES</v>
          </cell>
          <cell r="G1005" t="str">
            <v>Rate</v>
          </cell>
          <cell r="H1005" t="str">
            <v>Total</v>
          </cell>
        </row>
        <row r="1006">
          <cell r="D1006" t="str">
            <v xml:space="preserve">Pallet Delivery </v>
          </cell>
          <cell r="G1006">
            <v>35</v>
          </cell>
          <cell r="H1006">
            <v>0</v>
          </cell>
        </row>
        <row r="1007">
          <cell r="D1007" t="str">
            <v xml:space="preserve">3 Tonne Truck </v>
          </cell>
          <cell r="G1007">
            <v>130</v>
          </cell>
          <cell r="H1007">
            <v>0</v>
          </cell>
        </row>
        <row r="1008">
          <cell r="G1008" t="str">
            <v>TOTAL TRANSPORT</v>
          </cell>
          <cell r="H1008">
            <v>0</v>
          </cell>
        </row>
        <row r="1009">
          <cell r="G1009" t="str">
            <v>TOTAL COST</v>
          </cell>
          <cell r="H1009">
            <v>0</v>
          </cell>
        </row>
        <row r="1010">
          <cell r="G1010" t="str">
            <v>Cost w/ Mark-up</v>
          </cell>
          <cell r="H1010">
            <v>0</v>
          </cell>
        </row>
        <row r="1011">
          <cell r="G1011" t="str">
            <v xml:space="preserve">Cost per </v>
          </cell>
          <cell r="H1011">
            <v>0</v>
          </cell>
        </row>
        <row r="1012">
          <cell r="G1012" t="str">
            <v xml:space="preserve">Cost per </v>
          </cell>
          <cell r="H1012">
            <v>0</v>
          </cell>
        </row>
        <row r="1016">
          <cell r="C1016">
            <v>14</v>
          </cell>
        </row>
        <row r="1017">
          <cell r="C1017" t="str">
            <v>DWG 
Number</v>
          </cell>
        </row>
        <row r="1018">
          <cell r="D1018" t="str">
            <v>MATERIALS</v>
          </cell>
          <cell r="G1018" t="str">
            <v>Cost $</v>
          </cell>
          <cell r="H1018" t="str">
            <v>Total</v>
          </cell>
        </row>
        <row r="1019">
          <cell r="C1019" t="str">
            <v>SHEETS</v>
          </cell>
          <cell r="G1019">
            <v>0</v>
          </cell>
          <cell r="H1019">
            <v>0</v>
          </cell>
        </row>
        <row r="1020">
          <cell r="C1020" t="str">
            <v>SHEETS</v>
          </cell>
          <cell r="G1020">
            <v>0</v>
          </cell>
          <cell r="H1020">
            <v>0</v>
          </cell>
        </row>
        <row r="1021">
          <cell r="C1021" t="str">
            <v>SHEETS</v>
          </cell>
          <cell r="G1021">
            <v>0</v>
          </cell>
          <cell r="H1021">
            <v>0</v>
          </cell>
        </row>
        <row r="1022">
          <cell r="C1022" t="str">
            <v>SHEETS</v>
          </cell>
          <cell r="G1022">
            <v>0</v>
          </cell>
          <cell r="H1022">
            <v>0</v>
          </cell>
        </row>
        <row r="1023">
          <cell r="C1023" t="str">
            <v>SHEETS</v>
          </cell>
          <cell r="G1023">
            <v>0</v>
          </cell>
          <cell r="H1023">
            <v>0</v>
          </cell>
        </row>
        <row r="1024">
          <cell r="C1024" t="str">
            <v>SHEETS</v>
          </cell>
          <cell r="G1024">
            <v>0</v>
          </cell>
          <cell r="H1024">
            <v>0</v>
          </cell>
        </row>
        <row r="1025">
          <cell r="C1025" t="str">
            <v>EDGE</v>
          </cell>
          <cell r="G1025">
            <v>0</v>
          </cell>
          <cell r="H1025">
            <v>0</v>
          </cell>
        </row>
        <row r="1026">
          <cell r="C1026" t="str">
            <v>EDGE</v>
          </cell>
          <cell r="G1026">
            <v>0</v>
          </cell>
          <cell r="H1026">
            <v>0</v>
          </cell>
        </row>
        <row r="1027">
          <cell r="C1027" t="str">
            <v>EDGE</v>
          </cell>
          <cell r="G1027">
            <v>0</v>
          </cell>
          <cell r="H1027">
            <v>0</v>
          </cell>
        </row>
        <row r="1028">
          <cell r="C1028" t="str">
            <v>HARDWOOD</v>
          </cell>
          <cell r="G1028">
            <v>0</v>
          </cell>
          <cell r="H1028">
            <v>0</v>
          </cell>
        </row>
        <row r="1029">
          <cell r="C1029" t="str">
            <v>HARDWOOD</v>
          </cell>
          <cell r="G1029">
            <v>0</v>
          </cell>
          <cell r="H1029">
            <v>0</v>
          </cell>
        </row>
        <row r="1030">
          <cell r="C1030" t="str">
            <v>HARDWOOD</v>
          </cell>
          <cell r="G1030">
            <v>0</v>
          </cell>
          <cell r="H1030">
            <v>0</v>
          </cell>
        </row>
        <row r="1031">
          <cell r="C1031" t="str">
            <v>HARDWARE</v>
          </cell>
          <cell r="G1031">
            <v>0</v>
          </cell>
          <cell r="H1031">
            <v>0</v>
          </cell>
        </row>
        <row r="1032">
          <cell r="C1032" t="str">
            <v>HARDWARE</v>
          </cell>
          <cell r="G1032">
            <v>0</v>
          </cell>
          <cell r="H1032">
            <v>0</v>
          </cell>
        </row>
        <row r="1033">
          <cell r="C1033" t="str">
            <v>HARDWARE</v>
          </cell>
          <cell r="G1033">
            <v>0</v>
          </cell>
          <cell r="H1033">
            <v>0</v>
          </cell>
        </row>
        <row r="1034">
          <cell r="C1034" t="str">
            <v>HARDWARE</v>
          </cell>
          <cell r="G1034">
            <v>0</v>
          </cell>
          <cell r="H1034">
            <v>0</v>
          </cell>
        </row>
        <row r="1035">
          <cell r="C1035" t="str">
            <v>HARDWARE</v>
          </cell>
          <cell r="G1035">
            <v>0</v>
          </cell>
          <cell r="H1035">
            <v>0</v>
          </cell>
        </row>
        <row r="1036">
          <cell r="C1036" t="str">
            <v>HARDWARE</v>
          </cell>
          <cell r="G1036">
            <v>0</v>
          </cell>
          <cell r="H1036">
            <v>0</v>
          </cell>
        </row>
        <row r="1037">
          <cell r="C1037" t="str">
            <v>HARDWARE</v>
          </cell>
          <cell r="G1037">
            <v>0</v>
          </cell>
          <cell r="H1037">
            <v>0</v>
          </cell>
        </row>
        <row r="1038">
          <cell r="C1038" t="str">
            <v>MISC</v>
          </cell>
          <cell r="G1038">
            <v>0</v>
          </cell>
          <cell r="H1038">
            <v>0</v>
          </cell>
        </row>
        <row r="1039">
          <cell r="C1039" t="str">
            <v>MISC</v>
          </cell>
          <cell r="G1039">
            <v>0</v>
          </cell>
          <cell r="H1039">
            <v>0</v>
          </cell>
        </row>
        <row r="1040">
          <cell r="C1040" t="str">
            <v>MISC</v>
          </cell>
          <cell r="G1040">
            <v>0</v>
          </cell>
          <cell r="H1040">
            <v>0</v>
          </cell>
        </row>
        <row r="1041">
          <cell r="C1041" t="str">
            <v>MISC</v>
          </cell>
          <cell r="G1041">
            <v>0</v>
          </cell>
          <cell r="H1041">
            <v>0</v>
          </cell>
        </row>
        <row r="1043">
          <cell r="C1043" t="str">
            <v>DEL</v>
          </cell>
          <cell r="D1043" t="str">
            <v>Delivery costs for materials above</v>
          </cell>
          <cell r="G1043">
            <v>1</v>
          </cell>
          <cell r="H1043">
            <v>0</v>
          </cell>
        </row>
        <row r="1044">
          <cell r="C1044" t="str">
            <v>CON</v>
          </cell>
          <cell r="D1044" t="str">
            <v xml:space="preserve">Consumables </v>
          </cell>
          <cell r="G1044">
            <v>1</v>
          </cell>
          <cell r="H1044">
            <v>0</v>
          </cell>
        </row>
        <row r="1045">
          <cell r="G1045" t="str">
            <v>TOTAL MATERIAL</v>
          </cell>
          <cell r="H1045">
            <v>0</v>
          </cell>
        </row>
        <row r="1046">
          <cell r="D1046" t="str">
            <v>EXTERNAL MANUFACTURED ITEMS</v>
          </cell>
          <cell r="G1046" t="str">
            <v>Cost $</v>
          </cell>
          <cell r="H1046" t="str">
            <v>Total</v>
          </cell>
        </row>
        <row r="1047">
          <cell r="D1047" t="str">
            <v>Metal Work</v>
          </cell>
          <cell r="H1047">
            <v>0</v>
          </cell>
        </row>
        <row r="1048">
          <cell r="D1048" t="str">
            <v>Glass / Mirror</v>
          </cell>
          <cell r="H1048">
            <v>0</v>
          </cell>
        </row>
        <row r="1049">
          <cell r="D1049" t="str">
            <v>Stone Work /  Solid Surface</v>
          </cell>
          <cell r="H1049">
            <v>0</v>
          </cell>
        </row>
        <row r="1050">
          <cell r="D1050" t="str">
            <v>Upholstery</v>
          </cell>
          <cell r="H1050">
            <v>0</v>
          </cell>
        </row>
        <row r="1051">
          <cell r="D1051" t="str">
            <v>Woodworx</v>
          </cell>
          <cell r="H1051">
            <v>0</v>
          </cell>
        </row>
        <row r="1052">
          <cell r="D1052" t="str">
            <v>Overseas materials</v>
          </cell>
          <cell r="H1052">
            <v>0</v>
          </cell>
        </row>
        <row r="1053">
          <cell r="D1053" t="str">
            <v>Overseas manufactured items</v>
          </cell>
          <cell r="H1053">
            <v>0</v>
          </cell>
        </row>
        <row r="1054">
          <cell r="D1054" t="str">
            <v>Defects</v>
          </cell>
          <cell r="H1054">
            <v>0</v>
          </cell>
        </row>
        <row r="1055">
          <cell r="G1055" t="str">
            <v>TOTAL EXTERNAL</v>
          </cell>
          <cell r="H1055">
            <v>0</v>
          </cell>
        </row>
        <row r="1056">
          <cell r="D1056" t="str">
            <v>PRODUCTION PLANNING</v>
          </cell>
          <cell r="G1056" t="str">
            <v>Rate/hr</v>
          </cell>
          <cell r="H1056" t="str">
            <v>Total</v>
          </cell>
        </row>
        <row r="1057">
          <cell r="C1057" t="str">
            <v>DRW</v>
          </cell>
          <cell r="D1057" t="str">
            <v>Production planning (workshop)</v>
          </cell>
          <cell r="G1057">
            <v>65</v>
          </cell>
          <cell r="H1057">
            <v>0</v>
          </cell>
        </row>
        <row r="1058">
          <cell r="G1058" t="str">
            <v>TOTAL PROD PLAN</v>
          </cell>
          <cell r="H1058">
            <v>0</v>
          </cell>
        </row>
        <row r="1059">
          <cell r="D1059" t="str">
            <v>FACTORY</v>
          </cell>
          <cell r="G1059" t="str">
            <v>Rate/hr</v>
          </cell>
          <cell r="H1059" t="str">
            <v>Total</v>
          </cell>
        </row>
        <row r="1060">
          <cell r="C1060" t="str">
            <v>CNC</v>
          </cell>
          <cell r="D1060" t="str">
            <v>CNC Cutting</v>
          </cell>
          <cell r="G1060">
            <v>65</v>
          </cell>
          <cell r="H1060">
            <v>0</v>
          </cell>
        </row>
        <row r="1061">
          <cell r="C1061" t="str">
            <v>EDG</v>
          </cell>
          <cell r="D1061" t="str">
            <v>Edging Machine</v>
          </cell>
          <cell r="G1061">
            <v>65</v>
          </cell>
          <cell r="H1061">
            <v>0</v>
          </cell>
        </row>
        <row r="1062">
          <cell r="C1062" t="str">
            <v>MAC</v>
          </cell>
          <cell r="D1062" t="str">
            <v>Machining</v>
          </cell>
          <cell r="G1062">
            <v>65</v>
          </cell>
          <cell r="H1062">
            <v>0</v>
          </cell>
        </row>
        <row r="1063">
          <cell r="C1063" t="str">
            <v>MAC</v>
          </cell>
          <cell r="D1063" t="str">
            <v>Profiling / Spindle Moulding</v>
          </cell>
          <cell r="G1063">
            <v>65</v>
          </cell>
          <cell r="H1063">
            <v>0</v>
          </cell>
        </row>
        <row r="1064">
          <cell r="C1064" t="str">
            <v>MAC</v>
          </cell>
          <cell r="D1064" t="str">
            <v>Glue and Joining</v>
          </cell>
          <cell r="G1064">
            <v>65</v>
          </cell>
          <cell r="H1064">
            <v>0</v>
          </cell>
        </row>
        <row r="1065">
          <cell r="C1065" t="str">
            <v>MAC</v>
          </cell>
          <cell r="D1065" t="str">
            <v>Sanding (Drum Sander)</v>
          </cell>
          <cell r="G1065">
            <v>65</v>
          </cell>
          <cell r="H1065">
            <v>0</v>
          </cell>
        </row>
        <row r="1066">
          <cell r="C1066" t="str">
            <v>BEN</v>
          </cell>
          <cell r="D1066" t="str">
            <v xml:space="preserve">Bench/Box Assembly Labour </v>
          </cell>
          <cell r="G1066">
            <v>65</v>
          </cell>
          <cell r="H1066">
            <v>0</v>
          </cell>
        </row>
        <row r="1067">
          <cell r="C1067" t="str">
            <v>BEN</v>
          </cell>
          <cell r="D1067" t="str">
            <v>Set Out</v>
          </cell>
          <cell r="G1067">
            <v>65</v>
          </cell>
          <cell r="H1067">
            <v>0</v>
          </cell>
        </row>
        <row r="1068">
          <cell r="C1068" t="str">
            <v>BEN</v>
          </cell>
          <cell r="D1068" t="str">
            <v>Drawer Assembly</v>
          </cell>
          <cell r="G1068">
            <v>65</v>
          </cell>
          <cell r="H1068">
            <v>0</v>
          </cell>
        </row>
        <row r="1069">
          <cell r="C1069" t="str">
            <v>BEN</v>
          </cell>
          <cell r="D1069" t="str">
            <v>Sanding/ Poly prep</v>
          </cell>
          <cell r="G1069">
            <v>65</v>
          </cell>
          <cell r="H1069">
            <v>0</v>
          </cell>
        </row>
        <row r="1070">
          <cell r="C1070" t="str">
            <v>HAND</v>
          </cell>
          <cell r="D1070" t="str">
            <v>Hand Finishing (Material to be inc. above)</v>
          </cell>
          <cell r="G1070">
            <v>65</v>
          </cell>
          <cell r="H1070">
            <v>0</v>
          </cell>
        </row>
        <row r="1071">
          <cell r="C1071" t="str">
            <v>PALL</v>
          </cell>
          <cell r="D1071" t="str">
            <v>Palleting</v>
          </cell>
          <cell r="G1071">
            <v>65</v>
          </cell>
          <cell r="H1071">
            <v>0</v>
          </cell>
        </row>
        <row r="1072">
          <cell r="C1072" t="str">
            <v>MIS</v>
          </cell>
          <cell r="D1072" t="str">
            <v>Fix Split battens</v>
          </cell>
          <cell r="G1072">
            <v>65</v>
          </cell>
          <cell r="H1072">
            <v>0</v>
          </cell>
        </row>
        <row r="1073">
          <cell r="C1073" t="str">
            <v>MIS</v>
          </cell>
          <cell r="G1073">
            <v>65</v>
          </cell>
          <cell r="H1073">
            <v>0</v>
          </cell>
        </row>
        <row r="1074">
          <cell r="C1074" t="str">
            <v>MIS</v>
          </cell>
          <cell r="G1074">
            <v>65</v>
          </cell>
          <cell r="H1074">
            <v>0</v>
          </cell>
        </row>
        <row r="1075">
          <cell r="G1075" t="str">
            <v>TOTAL FACTORY</v>
          </cell>
          <cell r="H1075">
            <v>0</v>
          </cell>
        </row>
        <row r="1076">
          <cell r="D1076" t="str">
            <v>PAINT - Spray finishing</v>
          </cell>
          <cell r="G1076" t="str">
            <v xml:space="preserve">Rate/m² </v>
          </cell>
          <cell r="H1076" t="str">
            <v>Total</v>
          </cell>
        </row>
        <row r="1077">
          <cell r="D1077" t="str">
            <v>Colour</v>
          </cell>
          <cell r="G1077">
            <v>65</v>
          </cell>
          <cell r="H1077">
            <v>0</v>
          </cell>
        </row>
        <row r="1078">
          <cell r="G1078">
            <v>65</v>
          </cell>
          <cell r="H1078">
            <v>0</v>
          </cell>
        </row>
        <row r="1079">
          <cell r="G1079">
            <v>65</v>
          </cell>
          <cell r="H1079">
            <v>0</v>
          </cell>
        </row>
        <row r="1080">
          <cell r="G1080" t="str">
            <v>TOTAL PAINT</v>
          </cell>
          <cell r="H1080">
            <v>0</v>
          </cell>
        </row>
        <row r="1081">
          <cell r="D1081" t="str">
            <v>DELIVERIES</v>
          </cell>
          <cell r="G1081" t="str">
            <v>Rate</v>
          </cell>
          <cell r="H1081" t="str">
            <v>Total</v>
          </cell>
        </row>
        <row r="1082">
          <cell r="D1082" t="str">
            <v xml:space="preserve">Pallet Delivery </v>
          </cell>
          <cell r="G1082">
            <v>35</v>
          </cell>
          <cell r="H1082">
            <v>0</v>
          </cell>
        </row>
        <row r="1083">
          <cell r="D1083" t="str">
            <v xml:space="preserve">3 Tonne Truck </v>
          </cell>
          <cell r="G1083">
            <v>130</v>
          </cell>
          <cell r="H1083">
            <v>0</v>
          </cell>
        </row>
        <row r="1084">
          <cell r="G1084" t="str">
            <v>TOTAL TRANSPORT</v>
          </cell>
          <cell r="H1084">
            <v>0</v>
          </cell>
        </row>
        <row r="1085">
          <cell r="G1085" t="str">
            <v>TOTAL COST</v>
          </cell>
          <cell r="H1085">
            <v>0</v>
          </cell>
        </row>
        <row r="1086">
          <cell r="G1086" t="str">
            <v>Cost w/ Mark-up</v>
          </cell>
          <cell r="H1086">
            <v>0</v>
          </cell>
        </row>
        <row r="1087">
          <cell r="G1087" t="str">
            <v xml:space="preserve">Cost per </v>
          </cell>
          <cell r="H1087">
            <v>0</v>
          </cell>
        </row>
        <row r="1088">
          <cell r="G1088" t="str">
            <v xml:space="preserve">Cost per </v>
          </cell>
          <cell r="H1088">
            <v>0</v>
          </cell>
        </row>
        <row r="1092">
          <cell r="C1092">
            <v>15</v>
          </cell>
        </row>
        <row r="1093">
          <cell r="C1093" t="str">
            <v>DWG 
Number</v>
          </cell>
        </row>
        <row r="1094">
          <cell r="D1094" t="str">
            <v>MATERIALS</v>
          </cell>
          <cell r="G1094" t="str">
            <v>Cost $</v>
          </cell>
          <cell r="H1094" t="str">
            <v>Total</v>
          </cell>
        </row>
        <row r="1095">
          <cell r="C1095" t="str">
            <v>SHEETS</v>
          </cell>
          <cell r="G1095">
            <v>0</v>
          </cell>
          <cell r="H1095">
            <v>0</v>
          </cell>
        </row>
        <row r="1096">
          <cell r="C1096" t="str">
            <v>SHEETS</v>
          </cell>
          <cell r="G1096">
            <v>0</v>
          </cell>
          <cell r="H1096">
            <v>0</v>
          </cell>
        </row>
        <row r="1097">
          <cell r="C1097" t="str">
            <v>SHEETS</v>
          </cell>
          <cell r="G1097">
            <v>0</v>
          </cell>
          <cell r="H1097">
            <v>0</v>
          </cell>
        </row>
        <row r="1098">
          <cell r="C1098" t="str">
            <v>SHEETS</v>
          </cell>
          <cell r="G1098">
            <v>0</v>
          </cell>
          <cell r="H1098">
            <v>0</v>
          </cell>
        </row>
        <row r="1099">
          <cell r="C1099" t="str">
            <v>SHEETS</v>
          </cell>
          <cell r="G1099">
            <v>0</v>
          </cell>
          <cell r="H1099">
            <v>0</v>
          </cell>
        </row>
        <row r="1100">
          <cell r="C1100" t="str">
            <v>SHEETS</v>
          </cell>
          <cell r="G1100">
            <v>0</v>
          </cell>
          <cell r="H1100">
            <v>0</v>
          </cell>
        </row>
        <row r="1101">
          <cell r="C1101" t="str">
            <v>EDGE</v>
          </cell>
          <cell r="G1101">
            <v>0</v>
          </cell>
          <cell r="H1101">
            <v>0</v>
          </cell>
        </row>
        <row r="1102">
          <cell r="C1102" t="str">
            <v>EDGE</v>
          </cell>
          <cell r="G1102">
            <v>0</v>
          </cell>
          <cell r="H1102">
            <v>0</v>
          </cell>
        </row>
        <row r="1103">
          <cell r="C1103" t="str">
            <v>EDGE</v>
          </cell>
          <cell r="G1103">
            <v>0</v>
          </cell>
          <cell r="H1103">
            <v>0</v>
          </cell>
        </row>
        <row r="1104">
          <cell r="C1104" t="str">
            <v>HARDWOOD</v>
          </cell>
          <cell r="G1104">
            <v>0</v>
          </cell>
          <cell r="H1104">
            <v>0</v>
          </cell>
        </row>
        <row r="1105">
          <cell r="C1105" t="str">
            <v>HARDWOOD</v>
          </cell>
          <cell r="G1105">
            <v>0</v>
          </cell>
          <cell r="H1105">
            <v>0</v>
          </cell>
        </row>
        <row r="1106">
          <cell r="C1106" t="str">
            <v>HARDWOOD</v>
          </cell>
          <cell r="G1106">
            <v>0</v>
          </cell>
          <cell r="H1106">
            <v>0</v>
          </cell>
        </row>
        <row r="1107">
          <cell r="C1107" t="str">
            <v>HARDWARE</v>
          </cell>
          <cell r="G1107">
            <v>0</v>
          </cell>
          <cell r="H1107">
            <v>0</v>
          </cell>
        </row>
        <row r="1108">
          <cell r="C1108" t="str">
            <v>HARDWARE</v>
          </cell>
          <cell r="G1108">
            <v>0</v>
          </cell>
          <cell r="H1108">
            <v>0</v>
          </cell>
        </row>
        <row r="1109">
          <cell r="C1109" t="str">
            <v>HARDWARE</v>
          </cell>
          <cell r="G1109">
            <v>0</v>
          </cell>
          <cell r="H1109">
            <v>0</v>
          </cell>
        </row>
        <row r="1110">
          <cell r="C1110" t="str">
            <v>HARDWARE</v>
          </cell>
          <cell r="G1110">
            <v>0</v>
          </cell>
          <cell r="H1110">
            <v>0</v>
          </cell>
        </row>
        <row r="1111">
          <cell r="C1111" t="str">
            <v>HARDWARE</v>
          </cell>
          <cell r="G1111">
            <v>0</v>
          </cell>
          <cell r="H1111">
            <v>0</v>
          </cell>
        </row>
        <row r="1112">
          <cell r="C1112" t="str">
            <v>HARDWARE</v>
          </cell>
          <cell r="G1112">
            <v>0</v>
          </cell>
          <cell r="H1112">
            <v>0</v>
          </cell>
        </row>
        <row r="1113">
          <cell r="C1113" t="str">
            <v>HARDWARE</v>
          </cell>
          <cell r="G1113">
            <v>0</v>
          </cell>
          <cell r="H1113">
            <v>0</v>
          </cell>
        </row>
        <row r="1114">
          <cell r="C1114" t="str">
            <v>MISC</v>
          </cell>
          <cell r="G1114">
            <v>0</v>
          </cell>
          <cell r="H1114">
            <v>0</v>
          </cell>
        </row>
        <row r="1115">
          <cell r="C1115" t="str">
            <v>MISC</v>
          </cell>
          <cell r="G1115">
            <v>0</v>
          </cell>
          <cell r="H1115">
            <v>0</v>
          </cell>
        </row>
        <row r="1116">
          <cell r="C1116" t="str">
            <v>MISC</v>
          </cell>
          <cell r="G1116">
            <v>0</v>
          </cell>
          <cell r="H1116">
            <v>0</v>
          </cell>
        </row>
        <row r="1117">
          <cell r="C1117" t="str">
            <v>MISC</v>
          </cell>
          <cell r="G1117">
            <v>0</v>
          </cell>
          <cell r="H1117">
            <v>0</v>
          </cell>
        </row>
        <row r="1119">
          <cell r="C1119" t="str">
            <v>DEL</v>
          </cell>
          <cell r="D1119" t="str">
            <v>Delivery costs for materials above</v>
          </cell>
          <cell r="G1119">
            <v>1</v>
          </cell>
          <cell r="H1119">
            <v>0</v>
          </cell>
        </row>
        <row r="1120">
          <cell r="C1120" t="str">
            <v>CON</v>
          </cell>
          <cell r="D1120" t="str">
            <v xml:space="preserve">Consumables </v>
          </cell>
          <cell r="G1120">
            <v>1</v>
          </cell>
          <cell r="H1120">
            <v>0</v>
          </cell>
        </row>
        <row r="1121">
          <cell r="G1121" t="str">
            <v>TOTAL MATERIAL</v>
          </cell>
          <cell r="H1121">
            <v>0</v>
          </cell>
        </row>
        <row r="1122">
          <cell r="D1122" t="str">
            <v>EXTERNAL MANUFACTURED ITEMS</v>
          </cell>
          <cell r="G1122" t="str">
            <v>Cost $</v>
          </cell>
          <cell r="H1122" t="str">
            <v>Total</v>
          </cell>
        </row>
        <row r="1123">
          <cell r="D1123" t="str">
            <v>Metal Work</v>
          </cell>
          <cell r="H1123">
            <v>0</v>
          </cell>
        </row>
        <row r="1124">
          <cell r="D1124" t="str">
            <v>Glass / Mirror</v>
          </cell>
          <cell r="H1124">
            <v>0</v>
          </cell>
        </row>
        <row r="1125">
          <cell r="D1125" t="str">
            <v>Stone Work /  Solid Surface</v>
          </cell>
          <cell r="H1125">
            <v>0</v>
          </cell>
        </row>
        <row r="1126">
          <cell r="D1126" t="str">
            <v>Upholstery</v>
          </cell>
          <cell r="H1126">
            <v>0</v>
          </cell>
        </row>
        <row r="1127">
          <cell r="D1127" t="str">
            <v>Woodworx</v>
          </cell>
          <cell r="H1127">
            <v>0</v>
          </cell>
        </row>
        <row r="1128">
          <cell r="D1128" t="str">
            <v>Overseas materials</v>
          </cell>
          <cell r="H1128">
            <v>0</v>
          </cell>
        </row>
        <row r="1129">
          <cell r="D1129" t="str">
            <v>Overseas manufactured items</v>
          </cell>
          <cell r="H1129">
            <v>0</v>
          </cell>
        </row>
        <row r="1130">
          <cell r="D1130" t="str">
            <v>Defects</v>
          </cell>
          <cell r="H1130">
            <v>0</v>
          </cell>
        </row>
        <row r="1131">
          <cell r="G1131" t="str">
            <v>TOTAL EXTERNAL</v>
          </cell>
          <cell r="H1131">
            <v>0</v>
          </cell>
        </row>
        <row r="1132">
          <cell r="D1132" t="str">
            <v>PRODUCTION PLANNING</v>
          </cell>
          <cell r="G1132" t="str">
            <v>Rate/hr</v>
          </cell>
          <cell r="H1132" t="str">
            <v>Total</v>
          </cell>
        </row>
        <row r="1133">
          <cell r="C1133" t="str">
            <v>DRW</v>
          </cell>
          <cell r="D1133" t="str">
            <v>Production planning (workshop)</v>
          </cell>
          <cell r="G1133">
            <v>65</v>
          </cell>
          <cell r="H1133">
            <v>0</v>
          </cell>
        </row>
        <row r="1134">
          <cell r="G1134" t="str">
            <v>TOTAL PROD PLAN</v>
          </cell>
          <cell r="H1134">
            <v>0</v>
          </cell>
        </row>
        <row r="1135">
          <cell r="D1135" t="str">
            <v>FACTORY</v>
          </cell>
          <cell r="G1135" t="str">
            <v>Rate/hr</v>
          </cell>
          <cell r="H1135" t="str">
            <v>Total</v>
          </cell>
        </row>
        <row r="1136">
          <cell r="C1136" t="str">
            <v>CNC</v>
          </cell>
          <cell r="D1136" t="str">
            <v>CNC Cutting</v>
          </cell>
          <cell r="G1136">
            <v>65</v>
          </cell>
          <cell r="H1136">
            <v>0</v>
          </cell>
        </row>
        <row r="1137">
          <cell r="C1137" t="str">
            <v>EDG</v>
          </cell>
          <cell r="D1137" t="str">
            <v>Edging Machine</v>
          </cell>
          <cell r="G1137">
            <v>65</v>
          </cell>
          <cell r="H1137">
            <v>0</v>
          </cell>
        </row>
        <row r="1138">
          <cell r="C1138" t="str">
            <v>MAC</v>
          </cell>
          <cell r="D1138" t="str">
            <v>Machining</v>
          </cell>
          <cell r="G1138">
            <v>65</v>
          </cell>
          <cell r="H1138">
            <v>0</v>
          </cell>
        </row>
        <row r="1139">
          <cell r="C1139" t="str">
            <v>MAC</v>
          </cell>
          <cell r="D1139" t="str">
            <v>Profiling / Spindle Moulding</v>
          </cell>
          <cell r="G1139">
            <v>65</v>
          </cell>
          <cell r="H1139">
            <v>0</v>
          </cell>
        </row>
        <row r="1140">
          <cell r="C1140" t="str">
            <v>MAC</v>
          </cell>
          <cell r="D1140" t="str">
            <v>Glue and Joining</v>
          </cell>
          <cell r="G1140">
            <v>65</v>
          </cell>
          <cell r="H1140">
            <v>0</v>
          </cell>
        </row>
        <row r="1141">
          <cell r="C1141" t="str">
            <v>MAC</v>
          </cell>
          <cell r="D1141" t="str">
            <v>Sanding (Drum Sander)</v>
          </cell>
          <cell r="G1141">
            <v>65</v>
          </cell>
          <cell r="H1141">
            <v>0</v>
          </cell>
        </row>
        <row r="1142">
          <cell r="C1142" t="str">
            <v>BEN</v>
          </cell>
          <cell r="D1142" t="str">
            <v xml:space="preserve">Bench/Box Assembly Labour </v>
          </cell>
          <cell r="G1142">
            <v>65</v>
          </cell>
          <cell r="H1142">
            <v>0</v>
          </cell>
        </row>
        <row r="1143">
          <cell r="C1143" t="str">
            <v>BEN</v>
          </cell>
          <cell r="D1143" t="str">
            <v>Set Out</v>
          </cell>
          <cell r="G1143">
            <v>65</v>
          </cell>
          <cell r="H1143">
            <v>0</v>
          </cell>
        </row>
        <row r="1144">
          <cell r="C1144" t="str">
            <v>BEN</v>
          </cell>
          <cell r="D1144" t="str">
            <v>Drawer Assembly</v>
          </cell>
          <cell r="G1144">
            <v>65</v>
          </cell>
          <cell r="H1144">
            <v>0</v>
          </cell>
        </row>
        <row r="1145">
          <cell r="C1145" t="str">
            <v>BEN</v>
          </cell>
          <cell r="D1145" t="str">
            <v>Sanding/ Poly prep</v>
          </cell>
          <cell r="G1145">
            <v>65</v>
          </cell>
          <cell r="H1145">
            <v>0</v>
          </cell>
        </row>
        <row r="1146">
          <cell r="C1146" t="str">
            <v>HAND</v>
          </cell>
          <cell r="D1146" t="str">
            <v>Hand Finishing (Material to be inc. above)</v>
          </cell>
          <cell r="G1146">
            <v>65</v>
          </cell>
          <cell r="H1146">
            <v>0</v>
          </cell>
        </row>
        <row r="1147">
          <cell r="C1147" t="str">
            <v>PALL</v>
          </cell>
          <cell r="D1147" t="str">
            <v>Palleting</v>
          </cell>
          <cell r="G1147">
            <v>65</v>
          </cell>
          <cell r="H1147">
            <v>0</v>
          </cell>
        </row>
        <row r="1148">
          <cell r="C1148" t="str">
            <v>MIS</v>
          </cell>
          <cell r="D1148" t="str">
            <v>Fix Split battens</v>
          </cell>
          <cell r="G1148">
            <v>65</v>
          </cell>
          <cell r="H1148">
            <v>0</v>
          </cell>
        </row>
        <row r="1149">
          <cell r="C1149" t="str">
            <v>MIS</v>
          </cell>
          <cell r="G1149">
            <v>65</v>
          </cell>
          <cell r="H1149">
            <v>0</v>
          </cell>
        </row>
        <row r="1150">
          <cell r="C1150" t="str">
            <v>MIS</v>
          </cell>
          <cell r="G1150">
            <v>65</v>
          </cell>
          <cell r="H1150">
            <v>0</v>
          </cell>
        </row>
        <row r="1151">
          <cell r="G1151" t="str">
            <v>TOTAL FACTORY</v>
          </cell>
          <cell r="H1151">
            <v>0</v>
          </cell>
        </row>
        <row r="1152">
          <cell r="D1152" t="str">
            <v>PAINT - Spray finishing</v>
          </cell>
          <cell r="G1152" t="str">
            <v xml:space="preserve">Rate/m² </v>
          </cell>
          <cell r="H1152" t="str">
            <v>Total</v>
          </cell>
        </row>
        <row r="1153">
          <cell r="D1153" t="str">
            <v>Colour</v>
          </cell>
          <cell r="G1153">
            <v>65</v>
          </cell>
          <cell r="H1153">
            <v>0</v>
          </cell>
        </row>
        <row r="1154">
          <cell r="G1154">
            <v>65</v>
          </cell>
          <cell r="H1154">
            <v>0</v>
          </cell>
        </row>
        <row r="1155">
          <cell r="G1155">
            <v>65</v>
          </cell>
          <cell r="H1155">
            <v>0</v>
          </cell>
        </row>
        <row r="1156">
          <cell r="G1156" t="str">
            <v>TOTAL PAINT</v>
          </cell>
          <cell r="H1156">
            <v>0</v>
          </cell>
        </row>
        <row r="1157">
          <cell r="D1157" t="str">
            <v>DELIVERIES</v>
          </cell>
          <cell r="G1157" t="str">
            <v>Rate</v>
          </cell>
          <cell r="H1157" t="str">
            <v>Total</v>
          </cell>
        </row>
        <row r="1158">
          <cell r="D1158" t="str">
            <v xml:space="preserve">Pallet Delivery </v>
          </cell>
          <cell r="G1158">
            <v>35</v>
          </cell>
          <cell r="H1158">
            <v>0</v>
          </cell>
        </row>
        <row r="1159">
          <cell r="D1159" t="str">
            <v xml:space="preserve">3 Tonne Truck </v>
          </cell>
          <cell r="G1159">
            <v>130</v>
          </cell>
          <cell r="H1159">
            <v>0</v>
          </cell>
        </row>
        <row r="1160">
          <cell r="G1160" t="str">
            <v>TOTAL TRANSPORT</v>
          </cell>
          <cell r="H1160">
            <v>0</v>
          </cell>
        </row>
        <row r="1161">
          <cell r="G1161" t="str">
            <v>TOTAL COST</v>
          </cell>
          <cell r="H1161">
            <v>0</v>
          </cell>
        </row>
        <row r="1162">
          <cell r="G1162" t="str">
            <v>Cost w/ Mark-up</v>
          </cell>
          <cell r="H1162">
            <v>0</v>
          </cell>
        </row>
        <row r="1163">
          <cell r="G1163" t="str">
            <v xml:space="preserve">Cost per </v>
          </cell>
          <cell r="H1163">
            <v>0</v>
          </cell>
        </row>
        <row r="1164">
          <cell r="G1164" t="str">
            <v xml:space="preserve">Cost per </v>
          </cell>
          <cell r="H1164">
            <v>0</v>
          </cell>
        </row>
        <row r="1168">
          <cell r="C1168">
            <v>16</v>
          </cell>
        </row>
        <row r="1169">
          <cell r="C1169" t="str">
            <v>DWG 
Number</v>
          </cell>
        </row>
        <row r="1170">
          <cell r="D1170" t="str">
            <v>MATERIALS</v>
          </cell>
          <cell r="G1170" t="str">
            <v>Cost $</v>
          </cell>
          <cell r="H1170" t="str">
            <v>Total</v>
          </cell>
        </row>
        <row r="1171">
          <cell r="C1171" t="str">
            <v>SHEETS</v>
          </cell>
          <cell r="G1171">
            <v>0</v>
          </cell>
          <cell r="H1171">
            <v>0</v>
          </cell>
        </row>
        <row r="1172">
          <cell r="C1172" t="str">
            <v>SHEETS</v>
          </cell>
          <cell r="G1172">
            <v>0</v>
          </cell>
          <cell r="H1172">
            <v>0</v>
          </cell>
        </row>
        <row r="1173">
          <cell r="C1173" t="str">
            <v>SHEETS</v>
          </cell>
          <cell r="G1173">
            <v>0</v>
          </cell>
          <cell r="H1173">
            <v>0</v>
          </cell>
        </row>
        <row r="1174">
          <cell r="C1174" t="str">
            <v>SHEETS</v>
          </cell>
          <cell r="G1174">
            <v>0</v>
          </cell>
          <cell r="H1174">
            <v>0</v>
          </cell>
        </row>
        <row r="1175">
          <cell r="C1175" t="str">
            <v>SHEETS</v>
          </cell>
          <cell r="G1175">
            <v>0</v>
          </cell>
          <cell r="H1175">
            <v>0</v>
          </cell>
        </row>
        <row r="1176">
          <cell r="C1176" t="str">
            <v>SHEETS</v>
          </cell>
          <cell r="G1176">
            <v>0</v>
          </cell>
          <cell r="H1176">
            <v>0</v>
          </cell>
        </row>
        <row r="1177">
          <cell r="C1177" t="str">
            <v>EDGE</v>
          </cell>
          <cell r="G1177">
            <v>0</v>
          </cell>
          <cell r="H1177">
            <v>0</v>
          </cell>
        </row>
        <row r="1178">
          <cell r="C1178" t="str">
            <v>EDGE</v>
          </cell>
          <cell r="G1178">
            <v>0</v>
          </cell>
          <cell r="H1178">
            <v>0</v>
          </cell>
        </row>
        <row r="1179">
          <cell r="C1179" t="str">
            <v>EDGE</v>
          </cell>
          <cell r="G1179">
            <v>0</v>
          </cell>
          <cell r="H1179">
            <v>0</v>
          </cell>
        </row>
        <row r="1180">
          <cell r="C1180" t="str">
            <v>HARDWOOD</v>
          </cell>
          <cell r="G1180">
            <v>0</v>
          </cell>
          <cell r="H1180">
            <v>0</v>
          </cell>
        </row>
        <row r="1181">
          <cell r="C1181" t="str">
            <v>HARDWOOD</v>
          </cell>
          <cell r="G1181">
            <v>0</v>
          </cell>
          <cell r="H1181">
            <v>0</v>
          </cell>
        </row>
        <row r="1182">
          <cell r="C1182" t="str">
            <v>HARDWOOD</v>
          </cell>
          <cell r="G1182">
            <v>0</v>
          </cell>
          <cell r="H1182">
            <v>0</v>
          </cell>
        </row>
        <row r="1183">
          <cell r="C1183" t="str">
            <v>HARDWARE</v>
          </cell>
          <cell r="G1183">
            <v>0</v>
          </cell>
          <cell r="H1183">
            <v>0</v>
          </cell>
        </row>
        <row r="1184">
          <cell r="C1184" t="str">
            <v>HARDWARE</v>
          </cell>
          <cell r="G1184">
            <v>0</v>
          </cell>
          <cell r="H1184">
            <v>0</v>
          </cell>
        </row>
        <row r="1185">
          <cell r="C1185" t="str">
            <v>HARDWARE</v>
          </cell>
          <cell r="G1185">
            <v>0</v>
          </cell>
          <cell r="H1185">
            <v>0</v>
          </cell>
        </row>
        <row r="1186">
          <cell r="C1186" t="str">
            <v>HARDWARE</v>
          </cell>
          <cell r="G1186">
            <v>0</v>
          </cell>
          <cell r="H1186">
            <v>0</v>
          </cell>
        </row>
        <row r="1187">
          <cell r="C1187" t="str">
            <v>HARDWARE</v>
          </cell>
          <cell r="G1187">
            <v>0</v>
          </cell>
          <cell r="H1187">
            <v>0</v>
          </cell>
        </row>
        <row r="1188">
          <cell r="C1188" t="str">
            <v>HARDWARE</v>
          </cell>
          <cell r="G1188">
            <v>0</v>
          </cell>
          <cell r="H1188">
            <v>0</v>
          </cell>
        </row>
        <row r="1189">
          <cell r="C1189" t="str">
            <v>HARDWARE</v>
          </cell>
          <cell r="G1189">
            <v>0</v>
          </cell>
          <cell r="H1189">
            <v>0</v>
          </cell>
        </row>
        <row r="1190">
          <cell r="C1190" t="str">
            <v>MISC</v>
          </cell>
          <cell r="G1190">
            <v>0</v>
          </cell>
          <cell r="H1190">
            <v>0</v>
          </cell>
        </row>
        <row r="1191">
          <cell r="C1191" t="str">
            <v>MISC</v>
          </cell>
          <cell r="G1191">
            <v>0</v>
          </cell>
          <cell r="H1191">
            <v>0</v>
          </cell>
        </row>
        <row r="1192">
          <cell r="C1192" t="str">
            <v>MISC</v>
          </cell>
          <cell r="G1192">
            <v>0</v>
          </cell>
          <cell r="H1192">
            <v>0</v>
          </cell>
        </row>
        <row r="1193">
          <cell r="C1193" t="str">
            <v>MISC</v>
          </cell>
          <cell r="G1193">
            <v>0</v>
          </cell>
          <cell r="H1193">
            <v>0</v>
          </cell>
        </row>
        <row r="1195">
          <cell r="C1195" t="str">
            <v>DEL</v>
          </cell>
          <cell r="D1195" t="str">
            <v>Delivery costs for materials above</v>
          </cell>
          <cell r="G1195">
            <v>1</v>
          </cell>
          <cell r="H1195">
            <v>0</v>
          </cell>
        </row>
        <row r="1196">
          <cell r="C1196" t="str">
            <v>CON</v>
          </cell>
          <cell r="D1196" t="str">
            <v xml:space="preserve">Consumables </v>
          </cell>
          <cell r="G1196">
            <v>1</v>
          </cell>
          <cell r="H1196">
            <v>0</v>
          </cell>
        </row>
        <row r="1197">
          <cell r="G1197" t="str">
            <v>TOTAL MATERIAL</v>
          </cell>
          <cell r="H1197">
            <v>0</v>
          </cell>
        </row>
        <row r="1198">
          <cell r="D1198" t="str">
            <v>EXTERNAL MANUFACTURED ITEMS</v>
          </cell>
          <cell r="G1198" t="str">
            <v>Cost $</v>
          </cell>
          <cell r="H1198" t="str">
            <v>Total</v>
          </cell>
        </row>
        <row r="1199">
          <cell r="D1199" t="str">
            <v>Metal Work</v>
          </cell>
          <cell r="H1199">
            <v>0</v>
          </cell>
        </row>
        <row r="1200">
          <cell r="D1200" t="str">
            <v>Glass / Mirror</v>
          </cell>
          <cell r="H1200">
            <v>0</v>
          </cell>
        </row>
        <row r="1201">
          <cell r="D1201" t="str">
            <v>Stone Work /  Solid Surface</v>
          </cell>
          <cell r="H1201">
            <v>0</v>
          </cell>
        </row>
        <row r="1202">
          <cell r="D1202" t="str">
            <v>Upholstery</v>
          </cell>
          <cell r="H1202">
            <v>0</v>
          </cell>
        </row>
        <row r="1203">
          <cell r="D1203" t="str">
            <v>Woodworx</v>
          </cell>
          <cell r="H1203">
            <v>0</v>
          </cell>
        </row>
        <row r="1204">
          <cell r="D1204" t="str">
            <v>Overseas materials</v>
          </cell>
          <cell r="H1204">
            <v>0</v>
          </cell>
        </row>
        <row r="1205">
          <cell r="D1205" t="str">
            <v>Overseas manufactured items</v>
          </cell>
          <cell r="H1205">
            <v>0</v>
          </cell>
        </row>
        <row r="1206">
          <cell r="D1206" t="str">
            <v>Defects</v>
          </cell>
          <cell r="H1206">
            <v>0</v>
          </cell>
        </row>
        <row r="1207">
          <cell r="G1207" t="str">
            <v>TOTAL EXTERNAL</v>
          </cell>
          <cell r="H1207">
            <v>0</v>
          </cell>
        </row>
        <row r="1208">
          <cell r="D1208" t="str">
            <v>PRODUCTION PLANNING</v>
          </cell>
          <cell r="G1208" t="str">
            <v>Rate/hr</v>
          </cell>
          <cell r="H1208" t="str">
            <v>Total</v>
          </cell>
        </row>
        <row r="1209">
          <cell r="C1209" t="str">
            <v>DRW</v>
          </cell>
          <cell r="D1209" t="str">
            <v>Production planning (workshop)</v>
          </cell>
          <cell r="G1209">
            <v>65</v>
          </cell>
          <cell r="H1209">
            <v>0</v>
          </cell>
        </row>
        <row r="1210">
          <cell r="G1210" t="str">
            <v>TOTAL PROD PLAN</v>
          </cell>
          <cell r="H1210">
            <v>0</v>
          </cell>
        </row>
        <row r="1211">
          <cell r="D1211" t="str">
            <v>FACTORY</v>
          </cell>
          <cell r="G1211" t="str">
            <v>Rate/hr</v>
          </cell>
          <cell r="H1211" t="str">
            <v>Total</v>
          </cell>
        </row>
        <row r="1212">
          <cell r="C1212" t="str">
            <v>CNC</v>
          </cell>
          <cell r="D1212" t="str">
            <v>CNC Cutting</v>
          </cell>
          <cell r="G1212">
            <v>65</v>
          </cell>
          <cell r="H1212">
            <v>0</v>
          </cell>
        </row>
        <row r="1213">
          <cell r="C1213" t="str">
            <v>EDG</v>
          </cell>
          <cell r="D1213" t="str">
            <v>Edging Machine</v>
          </cell>
          <cell r="G1213">
            <v>65</v>
          </cell>
          <cell r="H1213">
            <v>0</v>
          </cell>
        </row>
        <row r="1214">
          <cell r="C1214" t="str">
            <v>MAC</v>
          </cell>
          <cell r="D1214" t="str">
            <v>Machining</v>
          </cell>
          <cell r="G1214">
            <v>65</v>
          </cell>
          <cell r="H1214">
            <v>0</v>
          </cell>
        </row>
        <row r="1215">
          <cell r="C1215" t="str">
            <v>MAC</v>
          </cell>
          <cell r="D1215" t="str">
            <v>Profiling / Spindle Moulding</v>
          </cell>
          <cell r="G1215">
            <v>65</v>
          </cell>
          <cell r="H1215">
            <v>0</v>
          </cell>
        </row>
        <row r="1216">
          <cell r="C1216" t="str">
            <v>MAC</v>
          </cell>
          <cell r="D1216" t="str">
            <v>Glue and Joining</v>
          </cell>
          <cell r="G1216">
            <v>65</v>
          </cell>
          <cell r="H1216">
            <v>0</v>
          </cell>
        </row>
        <row r="1217">
          <cell r="C1217" t="str">
            <v>MAC</v>
          </cell>
          <cell r="D1217" t="str">
            <v>Sanding (Drum Sander)</v>
          </cell>
          <cell r="G1217">
            <v>65</v>
          </cell>
          <cell r="H1217">
            <v>0</v>
          </cell>
        </row>
        <row r="1218">
          <cell r="C1218" t="str">
            <v>BEN</v>
          </cell>
          <cell r="D1218" t="str">
            <v xml:space="preserve">Bench/Box Assembly Labour </v>
          </cell>
          <cell r="G1218">
            <v>65</v>
          </cell>
          <cell r="H1218">
            <v>0</v>
          </cell>
        </row>
        <row r="1219">
          <cell r="C1219" t="str">
            <v>BEN</v>
          </cell>
          <cell r="D1219" t="str">
            <v>Set Out</v>
          </cell>
          <cell r="G1219">
            <v>65</v>
          </cell>
          <cell r="H1219">
            <v>0</v>
          </cell>
        </row>
        <row r="1220">
          <cell r="C1220" t="str">
            <v>BEN</v>
          </cell>
          <cell r="D1220" t="str">
            <v>Drawer Assembly</v>
          </cell>
          <cell r="G1220">
            <v>65</v>
          </cell>
          <cell r="H1220">
            <v>0</v>
          </cell>
        </row>
        <row r="1221">
          <cell r="C1221" t="str">
            <v>BEN</v>
          </cell>
          <cell r="D1221" t="str">
            <v>Sanding/ Poly prep</v>
          </cell>
          <cell r="G1221">
            <v>65</v>
          </cell>
          <cell r="H1221">
            <v>0</v>
          </cell>
        </row>
        <row r="1222">
          <cell r="C1222" t="str">
            <v>HAND</v>
          </cell>
          <cell r="D1222" t="str">
            <v>Hand Finishing (Material to be inc. above)</v>
          </cell>
          <cell r="G1222">
            <v>65</v>
          </cell>
          <cell r="H1222">
            <v>0</v>
          </cell>
        </row>
        <row r="1223">
          <cell r="C1223" t="str">
            <v>PALL</v>
          </cell>
          <cell r="D1223" t="str">
            <v>Palleting</v>
          </cell>
          <cell r="G1223">
            <v>65</v>
          </cell>
          <cell r="H1223">
            <v>0</v>
          </cell>
        </row>
        <row r="1224">
          <cell r="C1224" t="str">
            <v>MIS</v>
          </cell>
          <cell r="D1224" t="str">
            <v>Fix Split battens</v>
          </cell>
          <cell r="G1224">
            <v>65</v>
          </cell>
          <cell r="H1224">
            <v>0</v>
          </cell>
        </row>
        <row r="1225">
          <cell r="C1225" t="str">
            <v>MIS</v>
          </cell>
          <cell r="G1225">
            <v>65</v>
          </cell>
          <cell r="H1225">
            <v>0</v>
          </cell>
        </row>
        <row r="1226">
          <cell r="C1226" t="str">
            <v>MIS</v>
          </cell>
          <cell r="G1226">
            <v>65</v>
          </cell>
          <cell r="H1226">
            <v>0</v>
          </cell>
        </row>
        <row r="1227">
          <cell r="G1227" t="str">
            <v>TOTAL FACTORY</v>
          </cell>
          <cell r="H1227">
            <v>0</v>
          </cell>
        </row>
        <row r="1228">
          <cell r="D1228" t="str">
            <v>PAINT - Spray finishing</v>
          </cell>
          <cell r="G1228" t="str">
            <v xml:space="preserve">Rate/m² </v>
          </cell>
          <cell r="H1228" t="str">
            <v>Total</v>
          </cell>
        </row>
        <row r="1229">
          <cell r="D1229" t="str">
            <v>Colour</v>
          </cell>
          <cell r="G1229">
            <v>65</v>
          </cell>
          <cell r="H1229">
            <v>0</v>
          </cell>
        </row>
        <row r="1230">
          <cell r="G1230">
            <v>65</v>
          </cell>
          <cell r="H1230">
            <v>0</v>
          </cell>
        </row>
        <row r="1231">
          <cell r="G1231">
            <v>65</v>
          </cell>
          <cell r="H1231">
            <v>0</v>
          </cell>
        </row>
        <row r="1232">
          <cell r="G1232" t="str">
            <v>TOTAL PAINT</v>
          </cell>
          <cell r="H1232">
            <v>0</v>
          </cell>
        </row>
        <row r="1233">
          <cell r="D1233" t="str">
            <v>DELIVERIES</v>
          </cell>
          <cell r="G1233" t="str">
            <v>Rate</v>
          </cell>
          <cell r="H1233" t="str">
            <v>Total</v>
          </cell>
        </row>
        <row r="1234">
          <cell r="D1234" t="str">
            <v xml:space="preserve">Pallet Delivery </v>
          </cell>
          <cell r="G1234">
            <v>35</v>
          </cell>
          <cell r="H1234">
            <v>0</v>
          </cell>
        </row>
        <row r="1235">
          <cell r="D1235" t="str">
            <v xml:space="preserve">3 Tonne Truck </v>
          </cell>
          <cell r="G1235">
            <v>130</v>
          </cell>
          <cell r="H1235">
            <v>0</v>
          </cell>
        </row>
        <row r="1236">
          <cell r="G1236" t="str">
            <v>TOTAL TRANSPORT</v>
          </cell>
          <cell r="H1236">
            <v>0</v>
          </cell>
        </row>
        <row r="1237">
          <cell r="G1237" t="str">
            <v>TOTAL COST</v>
          </cell>
          <cell r="H1237">
            <v>0</v>
          </cell>
        </row>
        <row r="1238">
          <cell r="G1238" t="str">
            <v>Cost w/ Mark-up</v>
          </cell>
          <cell r="H1238">
            <v>0</v>
          </cell>
        </row>
        <row r="1239">
          <cell r="G1239" t="str">
            <v xml:space="preserve">Cost per </v>
          </cell>
          <cell r="H1239">
            <v>0</v>
          </cell>
        </row>
        <row r="1240">
          <cell r="G1240" t="str">
            <v xml:space="preserve">Cost per </v>
          </cell>
          <cell r="H1240">
            <v>0</v>
          </cell>
        </row>
        <row r="1244">
          <cell r="C1244">
            <v>17</v>
          </cell>
        </row>
        <row r="1245">
          <cell r="C1245" t="str">
            <v>DWG 
Number</v>
          </cell>
        </row>
        <row r="1246">
          <cell r="D1246" t="str">
            <v>MATERIALS</v>
          </cell>
          <cell r="G1246" t="str">
            <v>Cost $</v>
          </cell>
          <cell r="H1246" t="str">
            <v>Total</v>
          </cell>
        </row>
        <row r="1247">
          <cell r="C1247" t="str">
            <v>SHEETS</v>
          </cell>
          <cell r="G1247">
            <v>0</v>
          </cell>
          <cell r="H1247">
            <v>0</v>
          </cell>
        </row>
        <row r="1248">
          <cell r="C1248" t="str">
            <v>SHEETS</v>
          </cell>
          <cell r="G1248">
            <v>0</v>
          </cell>
          <cell r="H1248">
            <v>0</v>
          </cell>
        </row>
        <row r="1249">
          <cell r="C1249" t="str">
            <v>SHEETS</v>
          </cell>
          <cell r="G1249">
            <v>0</v>
          </cell>
          <cell r="H1249">
            <v>0</v>
          </cell>
        </row>
        <row r="1250">
          <cell r="C1250" t="str">
            <v>SHEETS</v>
          </cell>
          <cell r="G1250">
            <v>0</v>
          </cell>
          <cell r="H1250">
            <v>0</v>
          </cell>
        </row>
        <row r="1251">
          <cell r="C1251" t="str">
            <v>SHEETS</v>
          </cell>
          <cell r="G1251">
            <v>0</v>
          </cell>
          <cell r="H1251">
            <v>0</v>
          </cell>
        </row>
        <row r="1252">
          <cell r="C1252" t="str">
            <v>SHEETS</v>
          </cell>
          <cell r="G1252">
            <v>0</v>
          </cell>
          <cell r="H1252">
            <v>0</v>
          </cell>
        </row>
        <row r="1253">
          <cell r="C1253" t="str">
            <v>EDGE</v>
          </cell>
          <cell r="G1253">
            <v>0</v>
          </cell>
          <cell r="H1253">
            <v>0</v>
          </cell>
        </row>
        <row r="1254">
          <cell r="C1254" t="str">
            <v>EDGE</v>
          </cell>
          <cell r="G1254">
            <v>0</v>
          </cell>
          <cell r="H1254">
            <v>0</v>
          </cell>
        </row>
        <row r="1255">
          <cell r="C1255" t="str">
            <v>EDGE</v>
          </cell>
          <cell r="G1255">
            <v>0</v>
          </cell>
          <cell r="H1255">
            <v>0</v>
          </cell>
        </row>
        <row r="1256">
          <cell r="C1256" t="str">
            <v>HARDWOOD</v>
          </cell>
          <cell r="G1256">
            <v>0</v>
          </cell>
          <cell r="H1256">
            <v>0</v>
          </cell>
        </row>
        <row r="1257">
          <cell r="C1257" t="str">
            <v>HARDWOOD</v>
          </cell>
          <cell r="G1257">
            <v>0</v>
          </cell>
          <cell r="H1257">
            <v>0</v>
          </cell>
        </row>
        <row r="1258">
          <cell r="C1258" t="str">
            <v>HARDWOOD</v>
          </cell>
          <cell r="G1258">
            <v>0</v>
          </cell>
          <cell r="H1258">
            <v>0</v>
          </cell>
        </row>
        <row r="1259">
          <cell r="C1259" t="str">
            <v>HARDWARE</v>
          </cell>
          <cell r="G1259">
            <v>0</v>
          </cell>
          <cell r="H1259">
            <v>0</v>
          </cell>
        </row>
        <row r="1260">
          <cell r="C1260" t="str">
            <v>HARDWARE</v>
          </cell>
          <cell r="G1260">
            <v>0</v>
          </cell>
          <cell r="H1260">
            <v>0</v>
          </cell>
        </row>
        <row r="1261">
          <cell r="C1261" t="str">
            <v>HARDWARE</v>
          </cell>
          <cell r="G1261">
            <v>0</v>
          </cell>
          <cell r="H1261">
            <v>0</v>
          </cell>
        </row>
        <row r="1262">
          <cell r="C1262" t="str">
            <v>HARDWARE</v>
          </cell>
          <cell r="G1262">
            <v>0</v>
          </cell>
          <cell r="H1262">
            <v>0</v>
          </cell>
        </row>
        <row r="1263">
          <cell r="C1263" t="str">
            <v>HARDWARE</v>
          </cell>
          <cell r="G1263">
            <v>0</v>
          </cell>
          <cell r="H1263">
            <v>0</v>
          </cell>
        </row>
        <row r="1264">
          <cell r="C1264" t="str">
            <v>HARDWARE</v>
          </cell>
          <cell r="G1264">
            <v>0</v>
          </cell>
          <cell r="H1264">
            <v>0</v>
          </cell>
        </row>
        <row r="1265">
          <cell r="C1265" t="str">
            <v>HARDWARE</v>
          </cell>
          <cell r="G1265">
            <v>0</v>
          </cell>
          <cell r="H1265">
            <v>0</v>
          </cell>
        </row>
        <row r="1266">
          <cell r="C1266" t="str">
            <v>MISC</v>
          </cell>
          <cell r="G1266">
            <v>0</v>
          </cell>
          <cell r="H1266">
            <v>0</v>
          </cell>
        </row>
        <row r="1267">
          <cell r="C1267" t="str">
            <v>MISC</v>
          </cell>
          <cell r="G1267">
            <v>0</v>
          </cell>
          <cell r="H1267">
            <v>0</v>
          </cell>
        </row>
        <row r="1268">
          <cell r="C1268" t="str">
            <v>MISC</v>
          </cell>
          <cell r="G1268">
            <v>0</v>
          </cell>
          <cell r="H1268">
            <v>0</v>
          </cell>
        </row>
        <row r="1269">
          <cell r="C1269" t="str">
            <v>MISC</v>
          </cell>
          <cell r="G1269">
            <v>0</v>
          </cell>
          <cell r="H1269">
            <v>0</v>
          </cell>
        </row>
        <row r="1271">
          <cell r="C1271" t="str">
            <v>DEL</v>
          </cell>
          <cell r="D1271" t="str">
            <v>Delivery costs for materials above</v>
          </cell>
          <cell r="G1271">
            <v>1</v>
          </cell>
          <cell r="H1271">
            <v>0</v>
          </cell>
        </row>
        <row r="1272">
          <cell r="C1272" t="str">
            <v>CON</v>
          </cell>
          <cell r="D1272" t="str">
            <v xml:space="preserve">Consumables </v>
          </cell>
          <cell r="G1272">
            <v>1</v>
          </cell>
          <cell r="H1272">
            <v>0</v>
          </cell>
        </row>
        <row r="1273">
          <cell r="G1273" t="str">
            <v>TOTAL MATERIAL</v>
          </cell>
          <cell r="H1273">
            <v>0</v>
          </cell>
        </row>
        <row r="1274">
          <cell r="D1274" t="str">
            <v>EXTERNAL MANUFACTURED ITEMS</v>
          </cell>
          <cell r="G1274" t="str">
            <v>Cost $</v>
          </cell>
          <cell r="H1274" t="str">
            <v>Total</v>
          </cell>
        </row>
        <row r="1275">
          <cell r="D1275" t="str">
            <v>Metal Work</v>
          </cell>
          <cell r="H1275">
            <v>0</v>
          </cell>
        </row>
        <row r="1276">
          <cell r="D1276" t="str">
            <v>Glass / Mirror</v>
          </cell>
          <cell r="H1276">
            <v>0</v>
          </cell>
        </row>
        <row r="1277">
          <cell r="D1277" t="str">
            <v>Stone Work /  Solid Surface</v>
          </cell>
          <cell r="H1277">
            <v>0</v>
          </cell>
        </row>
        <row r="1278">
          <cell r="D1278" t="str">
            <v>Upholstery</v>
          </cell>
          <cell r="H1278">
            <v>0</v>
          </cell>
        </row>
        <row r="1279">
          <cell r="D1279" t="str">
            <v>Woodworx</v>
          </cell>
          <cell r="H1279">
            <v>0</v>
          </cell>
        </row>
        <row r="1280">
          <cell r="D1280" t="str">
            <v>Overseas materials</v>
          </cell>
          <cell r="H1280">
            <v>0</v>
          </cell>
        </row>
        <row r="1281">
          <cell r="D1281" t="str">
            <v>Overseas manufactured items</v>
          </cell>
          <cell r="H1281">
            <v>0</v>
          </cell>
        </row>
        <row r="1282">
          <cell r="D1282" t="str">
            <v>Defects</v>
          </cell>
          <cell r="H1282">
            <v>0</v>
          </cell>
        </row>
        <row r="1283">
          <cell r="G1283" t="str">
            <v>TOTAL EXTERNAL</v>
          </cell>
          <cell r="H1283">
            <v>0</v>
          </cell>
        </row>
        <row r="1284">
          <cell r="D1284" t="str">
            <v>PRODUCTION PLANNING</v>
          </cell>
          <cell r="G1284" t="str">
            <v>Rate/hr</v>
          </cell>
          <cell r="H1284" t="str">
            <v>Total</v>
          </cell>
        </row>
        <row r="1285">
          <cell r="C1285" t="str">
            <v>DRW</v>
          </cell>
          <cell r="D1285" t="str">
            <v>Production planning (workshop)</v>
          </cell>
          <cell r="G1285">
            <v>65</v>
          </cell>
          <cell r="H1285">
            <v>0</v>
          </cell>
        </row>
        <row r="1286">
          <cell r="G1286" t="str">
            <v>TOTAL PROD PLAN</v>
          </cell>
          <cell r="H1286">
            <v>0</v>
          </cell>
        </row>
        <row r="1287">
          <cell r="D1287" t="str">
            <v>FACTORY</v>
          </cell>
          <cell r="G1287" t="str">
            <v>Rate/hr</v>
          </cell>
          <cell r="H1287" t="str">
            <v>Total</v>
          </cell>
        </row>
        <row r="1288">
          <cell r="C1288" t="str">
            <v>CNC</v>
          </cell>
          <cell r="D1288" t="str">
            <v>CNC Cutting</v>
          </cell>
          <cell r="G1288">
            <v>65</v>
          </cell>
          <cell r="H1288">
            <v>0</v>
          </cell>
        </row>
        <row r="1289">
          <cell r="C1289" t="str">
            <v>EDG</v>
          </cell>
          <cell r="D1289" t="str">
            <v>Edging Machine</v>
          </cell>
          <cell r="G1289">
            <v>65</v>
          </cell>
          <cell r="H1289">
            <v>0</v>
          </cell>
        </row>
        <row r="1290">
          <cell r="C1290" t="str">
            <v>MAC</v>
          </cell>
          <cell r="D1290" t="str">
            <v>Machining</v>
          </cell>
          <cell r="G1290">
            <v>65</v>
          </cell>
          <cell r="H1290">
            <v>0</v>
          </cell>
        </row>
        <row r="1291">
          <cell r="C1291" t="str">
            <v>MAC</v>
          </cell>
          <cell r="D1291" t="str">
            <v>Profiling / Spindle Moulding</v>
          </cell>
          <cell r="G1291">
            <v>65</v>
          </cell>
          <cell r="H1291">
            <v>0</v>
          </cell>
        </row>
        <row r="1292">
          <cell r="C1292" t="str">
            <v>MAC</v>
          </cell>
          <cell r="D1292" t="str">
            <v>Glue and Joining</v>
          </cell>
          <cell r="G1292">
            <v>65</v>
          </cell>
          <cell r="H1292">
            <v>0</v>
          </cell>
        </row>
        <row r="1293">
          <cell r="C1293" t="str">
            <v>MAC</v>
          </cell>
          <cell r="D1293" t="str">
            <v>Sanding (Drum Sander)</v>
          </cell>
          <cell r="G1293">
            <v>65</v>
          </cell>
          <cell r="H1293">
            <v>0</v>
          </cell>
        </row>
        <row r="1294">
          <cell r="C1294" t="str">
            <v>BEN</v>
          </cell>
          <cell r="D1294" t="str">
            <v xml:space="preserve">Bench/Box Assembly Labour </v>
          </cell>
          <cell r="G1294">
            <v>65</v>
          </cell>
          <cell r="H1294">
            <v>0</v>
          </cell>
        </row>
        <row r="1295">
          <cell r="C1295" t="str">
            <v>BEN</v>
          </cell>
          <cell r="D1295" t="str">
            <v>Set Out</v>
          </cell>
          <cell r="G1295">
            <v>65</v>
          </cell>
          <cell r="H1295">
            <v>0</v>
          </cell>
        </row>
        <row r="1296">
          <cell r="C1296" t="str">
            <v>BEN</v>
          </cell>
          <cell r="D1296" t="str">
            <v>Drawer Assembly</v>
          </cell>
          <cell r="G1296">
            <v>65</v>
          </cell>
          <cell r="H1296">
            <v>0</v>
          </cell>
        </row>
        <row r="1297">
          <cell r="C1297" t="str">
            <v>BEN</v>
          </cell>
          <cell r="D1297" t="str">
            <v>Sanding/ Poly prep</v>
          </cell>
          <cell r="G1297">
            <v>65</v>
          </cell>
          <cell r="H1297">
            <v>0</v>
          </cell>
        </row>
        <row r="1298">
          <cell r="C1298" t="str">
            <v>HAND</v>
          </cell>
          <cell r="D1298" t="str">
            <v>Hand Finishing (Material to be inc. above)</v>
          </cell>
          <cell r="G1298">
            <v>65</v>
          </cell>
          <cell r="H1298">
            <v>0</v>
          </cell>
        </row>
        <row r="1299">
          <cell r="C1299" t="str">
            <v>PALL</v>
          </cell>
          <cell r="D1299" t="str">
            <v>Palleting</v>
          </cell>
          <cell r="G1299">
            <v>65</v>
          </cell>
          <cell r="H1299">
            <v>0</v>
          </cell>
        </row>
        <row r="1300">
          <cell r="C1300" t="str">
            <v>MIS</v>
          </cell>
          <cell r="D1300" t="str">
            <v>Fix Split battens</v>
          </cell>
          <cell r="G1300">
            <v>65</v>
          </cell>
          <cell r="H1300">
            <v>0</v>
          </cell>
        </row>
        <row r="1301">
          <cell r="C1301" t="str">
            <v>MIS</v>
          </cell>
          <cell r="G1301">
            <v>65</v>
          </cell>
          <cell r="H1301">
            <v>0</v>
          </cell>
        </row>
        <row r="1302">
          <cell r="C1302" t="str">
            <v>MIS</v>
          </cell>
          <cell r="G1302">
            <v>65</v>
          </cell>
          <cell r="H1302">
            <v>0</v>
          </cell>
        </row>
        <row r="1303">
          <cell r="G1303" t="str">
            <v>TOTAL FACTORY</v>
          </cell>
          <cell r="H1303">
            <v>0</v>
          </cell>
        </row>
        <row r="1304">
          <cell r="D1304" t="str">
            <v>PAINT - Spray finishing</v>
          </cell>
          <cell r="G1304" t="str">
            <v xml:space="preserve">Rate/m² </v>
          </cell>
          <cell r="H1304" t="str">
            <v>Total</v>
          </cell>
        </row>
        <row r="1305">
          <cell r="D1305" t="str">
            <v>Colour</v>
          </cell>
          <cell r="G1305">
            <v>65</v>
          </cell>
          <cell r="H1305">
            <v>0</v>
          </cell>
        </row>
        <row r="1306">
          <cell r="G1306">
            <v>65</v>
          </cell>
          <cell r="H1306">
            <v>0</v>
          </cell>
        </row>
        <row r="1307">
          <cell r="G1307">
            <v>65</v>
          </cell>
          <cell r="H1307">
            <v>0</v>
          </cell>
        </row>
        <row r="1308">
          <cell r="G1308" t="str">
            <v>TOTAL PAINT</v>
          </cell>
          <cell r="H1308">
            <v>0</v>
          </cell>
        </row>
        <row r="1309">
          <cell r="D1309" t="str">
            <v>DELIVERIES</v>
          </cell>
          <cell r="G1309" t="str">
            <v>Rate</v>
          </cell>
          <cell r="H1309" t="str">
            <v>Total</v>
          </cell>
        </row>
        <row r="1310">
          <cell r="D1310" t="str">
            <v xml:space="preserve">Pallet Delivery </v>
          </cell>
          <cell r="G1310">
            <v>35</v>
          </cell>
          <cell r="H1310">
            <v>0</v>
          </cell>
        </row>
        <row r="1311">
          <cell r="D1311" t="str">
            <v xml:space="preserve">3 Tonne Truck </v>
          </cell>
          <cell r="G1311">
            <v>130</v>
          </cell>
          <cell r="H1311">
            <v>0</v>
          </cell>
        </row>
        <row r="1312">
          <cell r="G1312" t="str">
            <v>TOTAL TRANSPORT</v>
          </cell>
          <cell r="H1312">
            <v>0</v>
          </cell>
        </row>
        <row r="1313">
          <cell r="G1313" t="str">
            <v>TOTAL COST</v>
          </cell>
          <cell r="H1313">
            <v>0</v>
          </cell>
        </row>
        <row r="1314">
          <cell r="G1314" t="str">
            <v>Cost w/ Mark-up</v>
          </cell>
          <cell r="H1314">
            <v>0</v>
          </cell>
        </row>
        <row r="1315">
          <cell r="G1315" t="str">
            <v xml:space="preserve">Cost per </v>
          </cell>
          <cell r="H1315">
            <v>0</v>
          </cell>
        </row>
        <row r="1316">
          <cell r="G1316" t="str">
            <v xml:space="preserve">Cost per </v>
          </cell>
          <cell r="H1316">
            <v>0</v>
          </cell>
        </row>
        <row r="1320">
          <cell r="C1320">
            <v>18</v>
          </cell>
        </row>
        <row r="1321">
          <cell r="C1321" t="str">
            <v>DWG 
Number</v>
          </cell>
        </row>
        <row r="1322">
          <cell r="D1322" t="str">
            <v>MATERIALS</v>
          </cell>
          <cell r="G1322" t="str">
            <v>Cost $</v>
          </cell>
          <cell r="H1322" t="str">
            <v>Total</v>
          </cell>
        </row>
        <row r="1323">
          <cell r="C1323" t="str">
            <v>SHEETS</v>
          </cell>
          <cell r="G1323">
            <v>0</v>
          </cell>
          <cell r="H1323">
            <v>0</v>
          </cell>
        </row>
        <row r="1324">
          <cell r="C1324" t="str">
            <v>SHEETS</v>
          </cell>
          <cell r="G1324">
            <v>0</v>
          </cell>
          <cell r="H1324">
            <v>0</v>
          </cell>
        </row>
        <row r="1325">
          <cell r="C1325" t="str">
            <v>SHEETS</v>
          </cell>
          <cell r="G1325">
            <v>0</v>
          </cell>
          <cell r="H1325">
            <v>0</v>
          </cell>
        </row>
        <row r="1326">
          <cell r="C1326" t="str">
            <v>SHEETS</v>
          </cell>
          <cell r="G1326">
            <v>0</v>
          </cell>
          <cell r="H1326">
            <v>0</v>
          </cell>
        </row>
        <row r="1327">
          <cell r="C1327" t="str">
            <v>SHEETS</v>
          </cell>
          <cell r="G1327">
            <v>0</v>
          </cell>
          <cell r="H1327">
            <v>0</v>
          </cell>
        </row>
        <row r="1328">
          <cell r="C1328" t="str">
            <v>SHEETS</v>
          </cell>
          <cell r="G1328">
            <v>0</v>
          </cell>
          <cell r="H1328">
            <v>0</v>
          </cell>
        </row>
        <row r="1329">
          <cell r="C1329" t="str">
            <v>EDGE</v>
          </cell>
          <cell r="G1329">
            <v>0</v>
          </cell>
          <cell r="H1329">
            <v>0</v>
          </cell>
        </row>
        <row r="1330">
          <cell r="C1330" t="str">
            <v>EDGE</v>
          </cell>
          <cell r="G1330">
            <v>0</v>
          </cell>
          <cell r="H1330">
            <v>0</v>
          </cell>
        </row>
        <row r="1331">
          <cell r="C1331" t="str">
            <v>EDGE</v>
          </cell>
          <cell r="G1331">
            <v>0</v>
          </cell>
          <cell r="H1331">
            <v>0</v>
          </cell>
        </row>
        <row r="1332">
          <cell r="C1332" t="str">
            <v>HARDWOOD</v>
          </cell>
          <cell r="G1332">
            <v>0</v>
          </cell>
          <cell r="H1332">
            <v>0</v>
          </cell>
        </row>
        <row r="1333">
          <cell r="C1333" t="str">
            <v>HARDWOOD</v>
          </cell>
          <cell r="G1333">
            <v>0</v>
          </cell>
          <cell r="H1333">
            <v>0</v>
          </cell>
        </row>
        <row r="1334">
          <cell r="C1334" t="str">
            <v>HARDWOOD</v>
          </cell>
          <cell r="G1334">
            <v>0</v>
          </cell>
          <cell r="H1334">
            <v>0</v>
          </cell>
        </row>
        <row r="1335">
          <cell r="C1335" t="str">
            <v>HARDWARE</v>
          </cell>
          <cell r="G1335">
            <v>0</v>
          </cell>
          <cell r="H1335">
            <v>0</v>
          </cell>
        </row>
        <row r="1336">
          <cell r="C1336" t="str">
            <v>HARDWARE</v>
          </cell>
          <cell r="G1336">
            <v>0</v>
          </cell>
          <cell r="H1336">
            <v>0</v>
          </cell>
        </row>
        <row r="1337">
          <cell r="C1337" t="str">
            <v>HARDWARE</v>
          </cell>
          <cell r="G1337">
            <v>0</v>
          </cell>
          <cell r="H1337">
            <v>0</v>
          </cell>
        </row>
        <row r="1338">
          <cell r="C1338" t="str">
            <v>HARDWARE</v>
          </cell>
          <cell r="G1338">
            <v>0</v>
          </cell>
          <cell r="H1338">
            <v>0</v>
          </cell>
        </row>
        <row r="1339">
          <cell r="C1339" t="str">
            <v>HARDWARE</v>
          </cell>
          <cell r="G1339">
            <v>0</v>
          </cell>
          <cell r="H1339">
            <v>0</v>
          </cell>
        </row>
        <row r="1340">
          <cell r="C1340" t="str">
            <v>HARDWARE</v>
          </cell>
          <cell r="G1340">
            <v>0</v>
          </cell>
          <cell r="H1340">
            <v>0</v>
          </cell>
        </row>
        <row r="1341">
          <cell r="C1341" t="str">
            <v>HARDWARE</v>
          </cell>
          <cell r="G1341">
            <v>0</v>
          </cell>
          <cell r="H1341">
            <v>0</v>
          </cell>
        </row>
        <row r="1342">
          <cell r="C1342" t="str">
            <v>MISC</v>
          </cell>
          <cell r="G1342">
            <v>0</v>
          </cell>
          <cell r="H1342">
            <v>0</v>
          </cell>
        </row>
        <row r="1343">
          <cell r="C1343" t="str">
            <v>MISC</v>
          </cell>
          <cell r="G1343">
            <v>0</v>
          </cell>
          <cell r="H1343">
            <v>0</v>
          </cell>
        </row>
        <row r="1344">
          <cell r="C1344" t="str">
            <v>MISC</v>
          </cell>
          <cell r="G1344">
            <v>0</v>
          </cell>
          <cell r="H1344">
            <v>0</v>
          </cell>
        </row>
        <row r="1345">
          <cell r="C1345" t="str">
            <v>MISC</v>
          </cell>
          <cell r="G1345">
            <v>0</v>
          </cell>
          <cell r="H1345">
            <v>0</v>
          </cell>
        </row>
        <row r="1347">
          <cell r="C1347" t="str">
            <v>DEL</v>
          </cell>
          <cell r="D1347" t="str">
            <v>Delivery costs for materials above</v>
          </cell>
          <cell r="G1347">
            <v>1</v>
          </cell>
          <cell r="H1347">
            <v>0</v>
          </cell>
        </row>
        <row r="1348">
          <cell r="C1348" t="str">
            <v>CON</v>
          </cell>
          <cell r="D1348" t="str">
            <v xml:space="preserve">Consumables </v>
          </cell>
          <cell r="G1348">
            <v>1</v>
          </cell>
          <cell r="H1348">
            <v>0</v>
          </cell>
        </row>
        <row r="1349">
          <cell r="G1349" t="str">
            <v>TOTAL MATERIAL</v>
          </cell>
          <cell r="H1349">
            <v>0</v>
          </cell>
        </row>
        <row r="1350">
          <cell r="D1350" t="str">
            <v>EXTERNAL MANUFACTURED ITEMS</v>
          </cell>
          <cell r="G1350" t="str">
            <v>Cost $</v>
          </cell>
          <cell r="H1350" t="str">
            <v>Total</v>
          </cell>
        </row>
        <row r="1351">
          <cell r="D1351" t="str">
            <v>Metal Work</v>
          </cell>
          <cell r="H1351">
            <v>0</v>
          </cell>
        </row>
        <row r="1352">
          <cell r="D1352" t="str">
            <v>Glass / Mirror</v>
          </cell>
          <cell r="H1352">
            <v>0</v>
          </cell>
        </row>
        <row r="1353">
          <cell r="D1353" t="str">
            <v>Stone Work /  Solid Surface</v>
          </cell>
          <cell r="H1353">
            <v>0</v>
          </cell>
        </row>
        <row r="1354">
          <cell r="D1354" t="str">
            <v>Upholstery</v>
          </cell>
          <cell r="H1354">
            <v>0</v>
          </cell>
        </row>
        <row r="1355">
          <cell r="D1355" t="str">
            <v>Woodworx</v>
          </cell>
          <cell r="H1355">
            <v>0</v>
          </cell>
        </row>
        <row r="1356">
          <cell r="D1356" t="str">
            <v>Overseas materials</v>
          </cell>
          <cell r="H1356">
            <v>0</v>
          </cell>
        </row>
        <row r="1357">
          <cell r="D1357" t="str">
            <v>Overseas manufactured items</v>
          </cell>
          <cell r="H1357">
            <v>0</v>
          </cell>
        </row>
        <row r="1358">
          <cell r="D1358" t="str">
            <v>Defects</v>
          </cell>
          <cell r="H1358">
            <v>0</v>
          </cell>
        </row>
        <row r="1359">
          <cell r="G1359" t="str">
            <v>TOTAL EXTERNAL</v>
          </cell>
          <cell r="H1359">
            <v>0</v>
          </cell>
        </row>
        <row r="1360">
          <cell r="D1360" t="str">
            <v>PRODUCTION PLANNING</v>
          </cell>
          <cell r="G1360" t="str">
            <v>Rate/hr</v>
          </cell>
          <cell r="H1360" t="str">
            <v>Total</v>
          </cell>
        </row>
        <row r="1361">
          <cell r="C1361" t="str">
            <v>DRW</v>
          </cell>
          <cell r="D1361" t="str">
            <v>Production planning (workshop)</v>
          </cell>
          <cell r="G1361">
            <v>65</v>
          </cell>
          <cell r="H1361">
            <v>0</v>
          </cell>
        </row>
        <row r="1362">
          <cell r="G1362" t="str">
            <v>TOTAL PROD PLAN</v>
          </cell>
          <cell r="H1362">
            <v>0</v>
          </cell>
        </row>
        <row r="1363">
          <cell r="D1363" t="str">
            <v>FACTORY</v>
          </cell>
          <cell r="G1363" t="str">
            <v>Rate/hr</v>
          </cell>
          <cell r="H1363" t="str">
            <v>Total</v>
          </cell>
        </row>
        <row r="1364">
          <cell r="C1364" t="str">
            <v>CNC</v>
          </cell>
          <cell r="D1364" t="str">
            <v>CNC Cutting</v>
          </cell>
          <cell r="G1364">
            <v>65</v>
          </cell>
          <cell r="H1364">
            <v>0</v>
          </cell>
        </row>
        <row r="1365">
          <cell r="C1365" t="str">
            <v>EDG</v>
          </cell>
          <cell r="D1365" t="str">
            <v>Edging Machine</v>
          </cell>
          <cell r="G1365">
            <v>65</v>
          </cell>
          <cell r="H1365">
            <v>0</v>
          </cell>
        </row>
        <row r="1366">
          <cell r="C1366" t="str">
            <v>MAC</v>
          </cell>
          <cell r="D1366" t="str">
            <v>Machining</v>
          </cell>
          <cell r="G1366">
            <v>65</v>
          </cell>
          <cell r="H1366">
            <v>0</v>
          </cell>
        </row>
        <row r="1367">
          <cell r="C1367" t="str">
            <v>MAC</v>
          </cell>
          <cell r="D1367" t="str">
            <v>Profiling / Spindle Moulding</v>
          </cell>
          <cell r="G1367">
            <v>65</v>
          </cell>
          <cell r="H1367">
            <v>0</v>
          </cell>
        </row>
        <row r="1368">
          <cell r="C1368" t="str">
            <v>MAC</v>
          </cell>
          <cell r="D1368" t="str">
            <v>Glue and Joining</v>
          </cell>
          <cell r="G1368">
            <v>65</v>
          </cell>
          <cell r="H1368">
            <v>0</v>
          </cell>
        </row>
        <row r="1369">
          <cell r="C1369" t="str">
            <v>MAC</v>
          </cell>
          <cell r="D1369" t="str">
            <v>Sanding (Drum Sander)</v>
          </cell>
          <cell r="G1369">
            <v>65</v>
          </cell>
          <cell r="H1369">
            <v>0</v>
          </cell>
        </row>
        <row r="1370">
          <cell r="C1370" t="str">
            <v>BEN</v>
          </cell>
          <cell r="D1370" t="str">
            <v xml:space="preserve">Bench/Box Assembly Labour </v>
          </cell>
          <cell r="G1370">
            <v>65</v>
          </cell>
          <cell r="H1370">
            <v>0</v>
          </cell>
        </row>
        <row r="1371">
          <cell r="C1371" t="str">
            <v>BEN</v>
          </cell>
          <cell r="D1371" t="str">
            <v>Set Out</v>
          </cell>
          <cell r="G1371">
            <v>65</v>
          </cell>
          <cell r="H1371">
            <v>0</v>
          </cell>
        </row>
        <row r="1372">
          <cell r="C1372" t="str">
            <v>BEN</v>
          </cell>
          <cell r="D1372" t="str">
            <v>Drawer Assembly</v>
          </cell>
          <cell r="G1372">
            <v>65</v>
          </cell>
          <cell r="H1372">
            <v>0</v>
          </cell>
        </row>
        <row r="1373">
          <cell r="C1373" t="str">
            <v>BEN</v>
          </cell>
          <cell r="D1373" t="str">
            <v>Sanding/ Poly prep</v>
          </cell>
          <cell r="G1373">
            <v>65</v>
          </cell>
          <cell r="H1373">
            <v>0</v>
          </cell>
        </row>
        <row r="1374">
          <cell r="C1374" t="str">
            <v>HAND</v>
          </cell>
          <cell r="D1374" t="str">
            <v>Hand Finishing (Material to be inc. above)</v>
          </cell>
          <cell r="G1374">
            <v>65</v>
          </cell>
          <cell r="H1374">
            <v>0</v>
          </cell>
        </row>
        <row r="1375">
          <cell r="C1375" t="str">
            <v>PALL</v>
          </cell>
          <cell r="D1375" t="str">
            <v>Palleting</v>
          </cell>
          <cell r="G1375">
            <v>65</v>
          </cell>
          <cell r="H1375">
            <v>0</v>
          </cell>
        </row>
        <row r="1376">
          <cell r="C1376" t="str">
            <v>MIS</v>
          </cell>
          <cell r="D1376" t="str">
            <v>Fix Split battens</v>
          </cell>
          <cell r="G1376">
            <v>65</v>
          </cell>
          <cell r="H1376">
            <v>0</v>
          </cell>
        </row>
        <row r="1377">
          <cell r="C1377" t="str">
            <v>MIS</v>
          </cell>
          <cell r="G1377">
            <v>65</v>
          </cell>
          <cell r="H1377">
            <v>0</v>
          </cell>
        </row>
        <row r="1378">
          <cell r="C1378" t="str">
            <v>MIS</v>
          </cell>
          <cell r="G1378">
            <v>65</v>
          </cell>
          <cell r="H1378">
            <v>0</v>
          </cell>
        </row>
        <row r="1379">
          <cell r="G1379" t="str">
            <v>TOTAL FACTORY</v>
          </cell>
          <cell r="H1379">
            <v>0</v>
          </cell>
        </row>
        <row r="1380">
          <cell r="D1380" t="str">
            <v>PAINT - Spray finishing</v>
          </cell>
          <cell r="G1380" t="str">
            <v xml:space="preserve">Rate/m² </v>
          </cell>
          <cell r="H1380" t="str">
            <v>Total</v>
          </cell>
        </row>
        <row r="1381">
          <cell r="D1381" t="str">
            <v>Colour</v>
          </cell>
          <cell r="G1381">
            <v>65</v>
          </cell>
          <cell r="H1381">
            <v>0</v>
          </cell>
        </row>
        <row r="1382">
          <cell r="G1382">
            <v>65</v>
          </cell>
          <cell r="H1382">
            <v>0</v>
          </cell>
        </row>
        <row r="1383">
          <cell r="G1383">
            <v>65</v>
          </cell>
          <cell r="H1383">
            <v>0</v>
          </cell>
        </row>
        <row r="1384">
          <cell r="G1384" t="str">
            <v>TOTAL PAINT</v>
          </cell>
          <cell r="H1384">
            <v>0</v>
          </cell>
        </row>
        <row r="1385">
          <cell r="D1385" t="str">
            <v>DELIVERIES</v>
          </cell>
          <cell r="G1385" t="str">
            <v>Rate</v>
          </cell>
          <cell r="H1385" t="str">
            <v>Total</v>
          </cell>
        </row>
        <row r="1386">
          <cell r="D1386" t="str">
            <v xml:space="preserve">Pallet Delivery </v>
          </cell>
          <cell r="G1386">
            <v>35</v>
          </cell>
          <cell r="H1386">
            <v>0</v>
          </cell>
        </row>
        <row r="1387">
          <cell r="D1387" t="str">
            <v xml:space="preserve">3 Tonne Truck </v>
          </cell>
          <cell r="G1387">
            <v>130</v>
          </cell>
          <cell r="H1387">
            <v>0</v>
          </cell>
        </row>
        <row r="1388">
          <cell r="G1388" t="str">
            <v>TOTAL TRANSPORT</v>
          </cell>
          <cell r="H1388">
            <v>0</v>
          </cell>
        </row>
        <row r="1389">
          <cell r="G1389" t="str">
            <v>TOTAL COST</v>
          </cell>
          <cell r="H1389">
            <v>0</v>
          </cell>
        </row>
        <row r="1390">
          <cell r="G1390" t="str">
            <v>Cost w/ Mark-up</v>
          </cell>
          <cell r="H1390">
            <v>0</v>
          </cell>
        </row>
        <row r="1391">
          <cell r="G1391" t="str">
            <v xml:space="preserve">Cost per </v>
          </cell>
          <cell r="H1391">
            <v>0</v>
          </cell>
        </row>
        <row r="1392">
          <cell r="G1392" t="str">
            <v xml:space="preserve">Cost per </v>
          </cell>
          <cell r="H1392">
            <v>0</v>
          </cell>
        </row>
        <row r="1396">
          <cell r="C1396">
            <v>19</v>
          </cell>
        </row>
        <row r="1397">
          <cell r="C1397" t="str">
            <v>DWG 
Number</v>
          </cell>
        </row>
        <row r="1398">
          <cell r="D1398" t="str">
            <v>MATERIALS</v>
          </cell>
          <cell r="G1398" t="str">
            <v>Cost $</v>
          </cell>
          <cell r="H1398" t="str">
            <v>Total</v>
          </cell>
        </row>
        <row r="1399">
          <cell r="C1399" t="str">
            <v>SHEETS</v>
          </cell>
          <cell r="G1399">
            <v>0</v>
          </cell>
          <cell r="H1399">
            <v>0</v>
          </cell>
        </row>
        <row r="1400">
          <cell r="C1400" t="str">
            <v>SHEETS</v>
          </cell>
          <cell r="G1400">
            <v>0</v>
          </cell>
          <cell r="H1400">
            <v>0</v>
          </cell>
        </row>
        <row r="1401">
          <cell r="C1401" t="str">
            <v>SHEETS</v>
          </cell>
          <cell r="G1401">
            <v>0</v>
          </cell>
          <cell r="H1401">
            <v>0</v>
          </cell>
        </row>
        <row r="1402">
          <cell r="C1402" t="str">
            <v>SHEETS</v>
          </cell>
          <cell r="G1402">
            <v>0</v>
          </cell>
          <cell r="H1402">
            <v>0</v>
          </cell>
        </row>
        <row r="1403">
          <cell r="C1403" t="str">
            <v>SHEETS</v>
          </cell>
          <cell r="G1403">
            <v>0</v>
          </cell>
          <cell r="H1403">
            <v>0</v>
          </cell>
        </row>
        <row r="1404">
          <cell r="C1404" t="str">
            <v>SHEETS</v>
          </cell>
          <cell r="G1404">
            <v>0</v>
          </cell>
          <cell r="H1404">
            <v>0</v>
          </cell>
        </row>
        <row r="1405">
          <cell r="C1405" t="str">
            <v>EDGE</v>
          </cell>
          <cell r="G1405">
            <v>0</v>
          </cell>
          <cell r="H1405">
            <v>0</v>
          </cell>
        </row>
        <row r="1406">
          <cell r="C1406" t="str">
            <v>EDGE</v>
          </cell>
          <cell r="G1406">
            <v>0</v>
          </cell>
          <cell r="H1406">
            <v>0</v>
          </cell>
        </row>
        <row r="1407">
          <cell r="C1407" t="str">
            <v>EDGE</v>
          </cell>
          <cell r="G1407">
            <v>0</v>
          </cell>
          <cell r="H1407">
            <v>0</v>
          </cell>
        </row>
        <row r="1408">
          <cell r="C1408" t="str">
            <v>HARDWOOD</v>
          </cell>
          <cell r="G1408">
            <v>0</v>
          </cell>
          <cell r="H1408">
            <v>0</v>
          </cell>
        </row>
        <row r="1409">
          <cell r="C1409" t="str">
            <v>HARDWOOD</v>
          </cell>
          <cell r="G1409">
            <v>0</v>
          </cell>
          <cell r="H1409">
            <v>0</v>
          </cell>
        </row>
        <row r="1410">
          <cell r="C1410" t="str">
            <v>HARDWOOD</v>
          </cell>
          <cell r="G1410">
            <v>0</v>
          </cell>
          <cell r="H1410">
            <v>0</v>
          </cell>
        </row>
        <row r="1411">
          <cell r="C1411" t="str">
            <v>HARDWARE</v>
          </cell>
          <cell r="G1411">
            <v>0</v>
          </cell>
          <cell r="H1411">
            <v>0</v>
          </cell>
        </row>
        <row r="1412">
          <cell r="C1412" t="str">
            <v>HARDWARE</v>
          </cell>
          <cell r="G1412">
            <v>0</v>
          </cell>
          <cell r="H1412">
            <v>0</v>
          </cell>
        </row>
        <row r="1413">
          <cell r="C1413" t="str">
            <v>HARDWARE</v>
          </cell>
          <cell r="G1413">
            <v>0</v>
          </cell>
          <cell r="H1413">
            <v>0</v>
          </cell>
        </row>
        <row r="1414">
          <cell r="C1414" t="str">
            <v>HARDWARE</v>
          </cell>
          <cell r="G1414">
            <v>0</v>
          </cell>
          <cell r="H1414">
            <v>0</v>
          </cell>
        </row>
        <row r="1415">
          <cell r="C1415" t="str">
            <v>HARDWARE</v>
          </cell>
          <cell r="G1415">
            <v>0</v>
          </cell>
          <cell r="H1415">
            <v>0</v>
          </cell>
        </row>
        <row r="1416">
          <cell r="C1416" t="str">
            <v>HARDWARE</v>
          </cell>
          <cell r="G1416">
            <v>0</v>
          </cell>
          <cell r="H1416">
            <v>0</v>
          </cell>
        </row>
        <row r="1417">
          <cell r="C1417" t="str">
            <v>HARDWARE</v>
          </cell>
          <cell r="G1417">
            <v>0</v>
          </cell>
          <cell r="H1417">
            <v>0</v>
          </cell>
        </row>
        <row r="1418">
          <cell r="C1418" t="str">
            <v>MISC</v>
          </cell>
          <cell r="G1418">
            <v>0</v>
          </cell>
          <cell r="H1418">
            <v>0</v>
          </cell>
        </row>
        <row r="1419">
          <cell r="C1419" t="str">
            <v>MISC</v>
          </cell>
          <cell r="G1419">
            <v>0</v>
          </cell>
          <cell r="H1419">
            <v>0</v>
          </cell>
        </row>
        <row r="1420">
          <cell r="C1420" t="str">
            <v>MISC</v>
          </cell>
          <cell r="G1420">
            <v>0</v>
          </cell>
          <cell r="H1420">
            <v>0</v>
          </cell>
        </row>
        <row r="1421">
          <cell r="C1421" t="str">
            <v>MISC</v>
          </cell>
          <cell r="G1421">
            <v>0</v>
          </cell>
          <cell r="H1421">
            <v>0</v>
          </cell>
        </row>
        <row r="1423">
          <cell r="C1423" t="str">
            <v>DEL</v>
          </cell>
          <cell r="D1423" t="str">
            <v>Delivery costs for materials above</v>
          </cell>
          <cell r="G1423">
            <v>1</v>
          </cell>
          <cell r="H1423">
            <v>0</v>
          </cell>
        </row>
        <row r="1424">
          <cell r="C1424" t="str">
            <v>CON</v>
          </cell>
          <cell r="D1424" t="str">
            <v xml:space="preserve">Consumables </v>
          </cell>
          <cell r="G1424">
            <v>1</v>
          </cell>
          <cell r="H1424">
            <v>0</v>
          </cell>
        </row>
        <row r="1425">
          <cell r="G1425" t="str">
            <v>TOTAL MATERIAL</v>
          </cell>
          <cell r="H1425">
            <v>0</v>
          </cell>
        </row>
        <row r="1426">
          <cell r="D1426" t="str">
            <v>EXTERNAL MANUFACTURED ITEMS</v>
          </cell>
          <cell r="G1426" t="str">
            <v>Cost $</v>
          </cell>
          <cell r="H1426" t="str">
            <v>Total</v>
          </cell>
        </row>
        <row r="1427">
          <cell r="D1427" t="str">
            <v>Metal Work</v>
          </cell>
          <cell r="H1427">
            <v>0</v>
          </cell>
        </row>
        <row r="1428">
          <cell r="D1428" t="str">
            <v>Glass / Mirror</v>
          </cell>
          <cell r="H1428">
            <v>0</v>
          </cell>
        </row>
        <row r="1429">
          <cell r="D1429" t="str">
            <v>Stone Work /  Solid Surface</v>
          </cell>
          <cell r="H1429">
            <v>0</v>
          </cell>
        </row>
        <row r="1430">
          <cell r="D1430" t="str">
            <v>Upholstery</v>
          </cell>
          <cell r="H1430">
            <v>0</v>
          </cell>
        </row>
        <row r="1431">
          <cell r="D1431" t="str">
            <v>Woodworx</v>
          </cell>
          <cell r="H1431">
            <v>0</v>
          </cell>
        </row>
        <row r="1432">
          <cell r="D1432" t="str">
            <v>Overseas materials</v>
          </cell>
          <cell r="H1432">
            <v>0</v>
          </cell>
        </row>
        <row r="1433">
          <cell r="D1433" t="str">
            <v>Overseas manufactured items</v>
          </cell>
          <cell r="H1433">
            <v>0</v>
          </cell>
        </row>
        <row r="1434">
          <cell r="D1434" t="str">
            <v>Defects</v>
          </cell>
          <cell r="H1434">
            <v>0</v>
          </cell>
        </row>
        <row r="1435">
          <cell r="G1435" t="str">
            <v>TOTAL EXTERNAL</v>
          </cell>
          <cell r="H1435">
            <v>0</v>
          </cell>
        </row>
        <row r="1436">
          <cell r="D1436" t="str">
            <v>PRODUCTION PLANNING</v>
          </cell>
          <cell r="G1436" t="str">
            <v>Rate/hr</v>
          </cell>
          <cell r="H1436" t="str">
            <v>Total</v>
          </cell>
        </row>
        <row r="1437">
          <cell r="C1437" t="str">
            <v>DRW</v>
          </cell>
          <cell r="D1437" t="str">
            <v>Production planning (workshop)</v>
          </cell>
          <cell r="G1437">
            <v>65</v>
          </cell>
          <cell r="H1437">
            <v>0</v>
          </cell>
        </row>
        <row r="1438">
          <cell r="G1438" t="str">
            <v>TOTAL PROD PLAN</v>
          </cell>
          <cell r="H1438">
            <v>0</v>
          </cell>
        </row>
        <row r="1439">
          <cell r="D1439" t="str">
            <v>FACTORY</v>
          </cell>
          <cell r="G1439" t="str">
            <v>Rate/hr</v>
          </cell>
          <cell r="H1439" t="str">
            <v>Total</v>
          </cell>
        </row>
        <row r="1440">
          <cell r="C1440" t="str">
            <v>CNC</v>
          </cell>
          <cell r="D1440" t="str">
            <v>CNC Cutting</v>
          </cell>
          <cell r="G1440">
            <v>65</v>
          </cell>
          <cell r="H1440">
            <v>0</v>
          </cell>
        </row>
        <row r="1441">
          <cell r="C1441" t="str">
            <v>EDG</v>
          </cell>
          <cell r="D1441" t="str">
            <v>Edging Machine</v>
          </cell>
          <cell r="G1441">
            <v>65</v>
          </cell>
          <cell r="H1441">
            <v>0</v>
          </cell>
        </row>
        <row r="1442">
          <cell r="C1442" t="str">
            <v>MAC</v>
          </cell>
          <cell r="D1442" t="str">
            <v>Machining</v>
          </cell>
          <cell r="G1442">
            <v>65</v>
          </cell>
          <cell r="H1442">
            <v>0</v>
          </cell>
        </row>
        <row r="1443">
          <cell r="C1443" t="str">
            <v>MAC</v>
          </cell>
          <cell r="D1443" t="str">
            <v>Profiling / Spindle Moulding</v>
          </cell>
          <cell r="G1443">
            <v>65</v>
          </cell>
          <cell r="H1443">
            <v>0</v>
          </cell>
        </row>
        <row r="1444">
          <cell r="C1444" t="str">
            <v>MAC</v>
          </cell>
          <cell r="D1444" t="str">
            <v>Glue and Joining</v>
          </cell>
          <cell r="G1444">
            <v>65</v>
          </cell>
          <cell r="H1444">
            <v>0</v>
          </cell>
        </row>
        <row r="1445">
          <cell r="C1445" t="str">
            <v>MAC</v>
          </cell>
          <cell r="D1445" t="str">
            <v>Sanding (Drum Sander)</v>
          </cell>
          <cell r="G1445">
            <v>65</v>
          </cell>
          <cell r="H1445">
            <v>0</v>
          </cell>
        </row>
        <row r="1446">
          <cell r="C1446" t="str">
            <v>BEN</v>
          </cell>
          <cell r="D1446" t="str">
            <v xml:space="preserve">Bench/Box Assembly Labour </v>
          </cell>
          <cell r="G1446">
            <v>65</v>
          </cell>
          <cell r="H1446">
            <v>0</v>
          </cell>
        </row>
        <row r="1447">
          <cell r="C1447" t="str">
            <v>BEN</v>
          </cell>
          <cell r="D1447" t="str">
            <v>Set Out</v>
          </cell>
          <cell r="G1447">
            <v>65</v>
          </cell>
          <cell r="H1447">
            <v>0</v>
          </cell>
        </row>
        <row r="1448">
          <cell r="C1448" t="str">
            <v>BEN</v>
          </cell>
          <cell r="D1448" t="str">
            <v>Drawer Assembly</v>
          </cell>
          <cell r="G1448">
            <v>65</v>
          </cell>
          <cell r="H1448">
            <v>0</v>
          </cell>
        </row>
        <row r="1449">
          <cell r="C1449" t="str">
            <v>BEN</v>
          </cell>
          <cell r="D1449" t="str">
            <v>Sanding/ Poly prep</v>
          </cell>
          <cell r="G1449">
            <v>65</v>
          </cell>
          <cell r="H1449">
            <v>0</v>
          </cell>
        </row>
        <row r="1450">
          <cell r="C1450" t="str">
            <v>HAND</v>
          </cell>
          <cell r="D1450" t="str">
            <v>Hand Finishing (Material to be inc. above)</v>
          </cell>
          <cell r="G1450">
            <v>65</v>
          </cell>
          <cell r="H1450">
            <v>0</v>
          </cell>
        </row>
        <row r="1451">
          <cell r="C1451" t="str">
            <v>PALL</v>
          </cell>
          <cell r="D1451" t="str">
            <v>Palleting</v>
          </cell>
          <cell r="G1451">
            <v>65</v>
          </cell>
          <cell r="H1451">
            <v>0</v>
          </cell>
        </row>
        <row r="1452">
          <cell r="C1452" t="str">
            <v>MIS</v>
          </cell>
          <cell r="D1452" t="str">
            <v>Fix Split battens</v>
          </cell>
          <cell r="G1452">
            <v>65</v>
          </cell>
          <cell r="H1452">
            <v>0</v>
          </cell>
        </row>
        <row r="1453">
          <cell r="C1453" t="str">
            <v>MIS</v>
          </cell>
          <cell r="G1453">
            <v>65</v>
          </cell>
          <cell r="H1453">
            <v>0</v>
          </cell>
        </row>
        <row r="1454">
          <cell r="C1454" t="str">
            <v>MIS</v>
          </cell>
          <cell r="G1454">
            <v>65</v>
          </cell>
          <cell r="H1454">
            <v>0</v>
          </cell>
        </row>
        <row r="1455">
          <cell r="G1455" t="str">
            <v>TOTAL FACTORY</v>
          </cell>
          <cell r="H1455">
            <v>0</v>
          </cell>
        </row>
        <row r="1456">
          <cell r="D1456" t="str">
            <v>PAINT - Spray finishing</v>
          </cell>
          <cell r="G1456" t="str">
            <v xml:space="preserve">Rate/m² </v>
          </cell>
          <cell r="H1456" t="str">
            <v>Total</v>
          </cell>
        </row>
        <row r="1457">
          <cell r="D1457" t="str">
            <v>Colour</v>
          </cell>
          <cell r="G1457">
            <v>65</v>
          </cell>
          <cell r="H1457">
            <v>0</v>
          </cell>
        </row>
        <row r="1458">
          <cell r="G1458">
            <v>65</v>
          </cell>
          <cell r="H1458">
            <v>0</v>
          </cell>
        </row>
        <row r="1459">
          <cell r="G1459">
            <v>65</v>
          </cell>
          <cell r="H1459">
            <v>0</v>
          </cell>
        </row>
        <row r="1460">
          <cell r="G1460" t="str">
            <v>TOTAL PAINT</v>
          </cell>
          <cell r="H1460">
            <v>0</v>
          </cell>
        </row>
        <row r="1461">
          <cell r="D1461" t="str">
            <v>DELIVERIES</v>
          </cell>
          <cell r="G1461" t="str">
            <v>Rate</v>
          </cell>
          <cell r="H1461" t="str">
            <v>Total</v>
          </cell>
        </row>
        <row r="1462">
          <cell r="D1462" t="str">
            <v xml:space="preserve">Pallet Delivery </v>
          </cell>
          <cell r="G1462">
            <v>35</v>
          </cell>
          <cell r="H1462">
            <v>0</v>
          </cell>
        </row>
        <row r="1463">
          <cell r="D1463" t="str">
            <v xml:space="preserve">3 Tonne Truck </v>
          </cell>
          <cell r="G1463">
            <v>130</v>
          </cell>
          <cell r="H1463">
            <v>0</v>
          </cell>
        </row>
        <row r="1464">
          <cell r="G1464" t="str">
            <v>TOTAL TRANSPORT</v>
          </cell>
          <cell r="H1464">
            <v>0</v>
          </cell>
        </row>
        <row r="1465">
          <cell r="G1465" t="str">
            <v>TOTAL COST</v>
          </cell>
          <cell r="H1465">
            <v>0</v>
          </cell>
        </row>
        <row r="1466">
          <cell r="G1466" t="str">
            <v>Cost w/ Mark-up</v>
          </cell>
          <cell r="H1466">
            <v>0</v>
          </cell>
        </row>
        <row r="1467">
          <cell r="G1467" t="str">
            <v xml:space="preserve">Cost per </v>
          </cell>
          <cell r="H1467">
            <v>0</v>
          </cell>
        </row>
        <row r="1468">
          <cell r="G1468" t="str">
            <v xml:space="preserve">Cost per </v>
          </cell>
          <cell r="H1468">
            <v>0</v>
          </cell>
        </row>
        <row r="1472">
          <cell r="C1472">
            <v>20</v>
          </cell>
        </row>
        <row r="1473">
          <cell r="C1473" t="str">
            <v>DWG 
Number</v>
          </cell>
        </row>
        <row r="1474">
          <cell r="D1474" t="str">
            <v>MATERIALS</v>
          </cell>
          <cell r="G1474" t="str">
            <v>Cost $</v>
          </cell>
          <cell r="H1474" t="str">
            <v>Total</v>
          </cell>
        </row>
        <row r="1475">
          <cell r="C1475" t="str">
            <v>SHEETS</v>
          </cell>
          <cell r="G1475">
            <v>0</v>
          </cell>
          <cell r="H1475">
            <v>0</v>
          </cell>
        </row>
        <row r="1476">
          <cell r="C1476" t="str">
            <v>SHEETS</v>
          </cell>
          <cell r="G1476">
            <v>0</v>
          </cell>
          <cell r="H1476">
            <v>0</v>
          </cell>
        </row>
        <row r="1477">
          <cell r="C1477" t="str">
            <v>SHEETS</v>
          </cell>
          <cell r="G1477">
            <v>0</v>
          </cell>
          <cell r="H1477">
            <v>0</v>
          </cell>
        </row>
        <row r="1478">
          <cell r="C1478" t="str">
            <v>SHEETS</v>
          </cell>
          <cell r="G1478">
            <v>0</v>
          </cell>
          <cell r="H1478">
            <v>0</v>
          </cell>
        </row>
        <row r="1479">
          <cell r="C1479" t="str">
            <v>SHEETS</v>
          </cell>
          <cell r="G1479">
            <v>0</v>
          </cell>
          <cell r="H1479">
            <v>0</v>
          </cell>
        </row>
        <row r="1480">
          <cell r="C1480" t="str">
            <v>SHEETS</v>
          </cell>
          <cell r="G1480">
            <v>0</v>
          </cell>
          <cell r="H1480">
            <v>0</v>
          </cell>
        </row>
        <row r="1481">
          <cell r="C1481" t="str">
            <v>EDGE</v>
          </cell>
          <cell r="G1481">
            <v>0</v>
          </cell>
          <cell r="H1481">
            <v>0</v>
          </cell>
        </row>
        <row r="1482">
          <cell r="C1482" t="str">
            <v>EDGE</v>
          </cell>
          <cell r="G1482">
            <v>0</v>
          </cell>
          <cell r="H1482">
            <v>0</v>
          </cell>
        </row>
        <row r="1483">
          <cell r="C1483" t="str">
            <v>EDGE</v>
          </cell>
          <cell r="G1483">
            <v>0</v>
          </cell>
          <cell r="H1483">
            <v>0</v>
          </cell>
        </row>
        <row r="1484">
          <cell r="C1484" t="str">
            <v>HARDWOOD</v>
          </cell>
          <cell r="G1484">
            <v>0</v>
          </cell>
          <cell r="H1484">
            <v>0</v>
          </cell>
        </row>
        <row r="1485">
          <cell r="C1485" t="str">
            <v>HARDWOOD</v>
          </cell>
          <cell r="G1485">
            <v>0</v>
          </cell>
          <cell r="H1485">
            <v>0</v>
          </cell>
        </row>
        <row r="1486">
          <cell r="C1486" t="str">
            <v>HARDWOOD</v>
          </cell>
          <cell r="G1486">
            <v>0</v>
          </cell>
          <cell r="H1486">
            <v>0</v>
          </cell>
        </row>
        <row r="1487">
          <cell r="C1487" t="str">
            <v>HARDWARE</v>
          </cell>
          <cell r="G1487">
            <v>0</v>
          </cell>
          <cell r="H1487">
            <v>0</v>
          </cell>
        </row>
        <row r="1488">
          <cell r="C1488" t="str">
            <v>HARDWARE</v>
          </cell>
          <cell r="G1488">
            <v>0</v>
          </cell>
          <cell r="H1488">
            <v>0</v>
          </cell>
        </row>
        <row r="1489">
          <cell r="C1489" t="str">
            <v>HARDWARE</v>
          </cell>
          <cell r="G1489">
            <v>0</v>
          </cell>
          <cell r="H1489">
            <v>0</v>
          </cell>
        </row>
        <row r="1490">
          <cell r="C1490" t="str">
            <v>HARDWARE</v>
          </cell>
          <cell r="G1490">
            <v>0</v>
          </cell>
          <cell r="H1490">
            <v>0</v>
          </cell>
        </row>
        <row r="1491">
          <cell r="C1491" t="str">
            <v>HARDWARE</v>
          </cell>
          <cell r="G1491">
            <v>0</v>
          </cell>
          <cell r="H1491">
            <v>0</v>
          </cell>
        </row>
        <row r="1492">
          <cell r="C1492" t="str">
            <v>HARDWARE</v>
          </cell>
          <cell r="G1492">
            <v>0</v>
          </cell>
          <cell r="H1492">
            <v>0</v>
          </cell>
        </row>
        <row r="1493">
          <cell r="C1493" t="str">
            <v>HARDWARE</v>
          </cell>
          <cell r="G1493">
            <v>0</v>
          </cell>
          <cell r="H1493">
            <v>0</v>
          </cell>
        </row>
        <row r="1494">
          <cell r="C1494" t="str">
            <v>MISC</v>
          </cell>
          <cell r="G1494">
            <v>0</v>
          </cell>
          <cell r="H1494">
            <v>0</v>
          </cell>
        </row>
        <row r="1495">
          <cell r="C1495" t="str">
            <v>MISC</v>
          </cell>
          <cell r="G1495">
            <v>0</v>
          </cell>
          <cell r="H1495">
            <v>0</v>
          </cell>
        </row>
        <row r="1496">
          <cell r="C1496" t="str">
            <v>MISC</v>
          </cell>
          <cell r="G1496">
            <v>0</v>
          </cell>
          <cell r="H1496">
            <v>0</v>
          </cell>
        </row>
        <row r="1497">
          <cell r="C1497" t="str">
            <v>MISC</v>
          </cell>
          <cell r="G1497">
            <v>0</v>
          </cell>
          <cell r="H1497">
            <v>0</v>
          </cell>
        </row>
        <row r="1499">
          <cell r="C1499" t="str">
            <v>DEL</v>
          </cell>
          <cell r="D1499" t="str">
            <v>Delivery costs for materials above</v>
          </cell>
          <cell r="G1499">
            <v>1</v>
          </cell>
          <cell r="H1499">
            <v>0</v>
          </cell>
        </row>
        <row r="1500">
          <cell r="C1500" t="str">
            <v>CON</v>
          </cell>
          <cell r="D1500" t="str">
            <v xml:space="preserve">Consumables </v>
          </cell>
          <cell r="G1500">
            <v>1</v>
          </cell>
          <cell r="H1500">
            <v>0</v>
          </cell>
        </row>
        <row r="1501">
          <cell r="G1501" t="str">
            <v>TOTAL MATERIAL</v>
          </cell>
          <cell r="H1501">
            <v>0</v>
          </cell>
        </row>
        <row r="1502">
          <cell r="D1502" t="str">
            <v>EXTERNAL MANUFACTURED ITEMS</v>
          </cell>
          <cell r="G1502" t="str">
            <v>Cost $</v>
          </cell>
          <cell r="H1502" t="str">
            <v>Total</v>
          </cell>
        </row>
        <row r="1503">
          <cell r="D1503" t="str">
            <v>Metal Work</v>
          </cell>
          <cell r="H1503">
            <v>0</v>
          </cell>
        </row>
        <row r="1504">
          <cell r="D1504" t="str">
            <v>Glass / Mirror</v>
          </cell>
          <cell r="H1504">
            <v>0</v>
          </cell>
        </row>
        <row r="1505">
          <cell r="D1505" t="str">
            <v>Stone Work /  Solid Surface</v>
          </cell>
          <cell r="H1505">
            <v>0</v>
          </cell>
        </row>
        <row r="1506">
          <cell r="D1506" t="str">
            <v>Upholstery</v>
          </cell>
          <cell r="H1506">
            <v>0</v>
          </cell>
        </row>
        <row r="1507">
          <cell r="D1507" t="str">
            <v>Woodworx</v>
          </cell>
          <cell r="H1507">
            <v>0</v>
          </cell>
        </row>
        <row r="1508">
          <cell r="D1508" t="str">
            <v>Overseas materials</v>
          </cell>
          <cell r="H1508">
            <v>0</v>
          </cell>
        </row>
        <row r="1509">
          <cell r="D1509" t="str">
            <v>Overseas manufactured items</v>
          </cell>
          <cell r="H1509">
            <v>0</v>
          </cell>
        </row>
        <row r="1510">
          <cell r="D1510" t="str">
            <v>Defects</v>
          </cell>
          <cell r="H1510">
            <v>0</v>
          </cell>
        </row>
        <row r="1511">
          <cell r="G1511" t="str">
            <v>TOTAL EXTERNAL</v>
          </cell>
          <cell r="H1511">
            <v>0</v>
          </cell>
        </row>
        <row r="1512">
          <cell r="D1512" t="str">
            <v>PRODUCTION PLANNING</v>
          </cell>
          <cell r="G1512" t="str">
            <v>Rate/hr</v>
          </cell>
          <cell r="H1512" t="str">
            <v>Total</v>
          </cell>
        </row>
        <row r="1513">
          <cell r="C1513" t="str">
            <v>DRW</v>
          </cell>
          <cell r="D1513" t="str">
            <v>Production planning (workshop)</v>
          </cell>
          <cell r="G1513">
            <v>65</v>
          </cell>
          <cell r="H1513">
            <v>0</v>
          </cell>
        </row>
        <row r="1514">
          <cell r="G1514" t="str">
            <v>TOTAL PROD PLAN</v>
          </cell>
          <cell r="H1514">
            <v>0</v>
          </cell>
        </row>
        <row r="1515">
          <cell r="D1515" t="str">
            <v>FACTORY</v>
          </cell>
          <cell r="G1515" t="str">
            <v>Rate/hr</v>
          </cell>
          <cell r="H1515" t="str">
            <v>Total</v>
          </cell>
        </row>
        <row r="1516">
          <cell r="C1516" t="str">
            <v>CNC</v>
          </cell>
          <cell r="D1516" t="str">
            <v>CNC Cutting</v>
          </cell>
          <cell r="G1516">
            <v>65</v>
          </cell>
          <cell r="H1516">
            <v>0</v>
          </cell>
        </row>
        <row r="1517">
          <cell r="C1517" t="str">
            <v>EDG</v>
          </cell>
          <cell r="D1517" t="str">
            <v>Edging Machine</v>
          </cell>
          <cell r="G1517">
            <v>65</v>
          </cell>
          <cell r="H1517">
            <v>0</v>
          </cell>
        </row>
        <row r="1518">
          <cell r="C1518" t="str">
            <v>MAC</v>
          </cell>
          <cell r="D1518" t="str">
            <v>Machining</v>
          </cell>
          <cell r="G1518">
            <v>65</v>
          </cell>
          <cell r="H1518">
            <v>0</v>
          </cell>
        </row>
        <row r="1519">
          <cell r="C1519" t="str">
            <v>MAC</v>
          </cell>
          <cell r="D1519" t="str">
            <v>Profiling / Spindle Moulding</v>
          </cell>
          <cell r="G1519">
            <v>65</v>
          </cell>
          <cell r="H1519">
            <v>0</v>
          </cell>
        </row>
        <row r="1520">
          <cell r="C1520" t="str">
            <v>MAC</v>
          </cell>
          <cell r="D1520" t="str">
            <v>Glue and Joining</v>
          </cell>
          <cell r="G1520">
            <v>65</v>
          </cell>
          <cell r="H1520">
            <v>0</v>
          </cell>
        </row>
        <row r="1521">
          <cell r="C1521" t="str">
            <v>MAC</v>
          </cell>
          <cell r="D1521" t="str">
            <v>Sanding (Drum Sander)</v>
          </cell>
          <cell r="G1521">
            <v>65</v>
          </cell>
          <cell r="H1521">
            <v>0</v>
          </cell>
        </row>
        <row r="1522">
          <cell r="C1522" t="str">
            <v>BEN</v>
          </cell>
          <cell r="D1522" t="str">
            <v xml:space="preserve">Bench/Box Assembly Labour </v>
          </cell>
          <cell r="G1522">
            <v>65</v>
          </cell>
          <cell r="H1522">
            <v>0</v>
          </cell>
        </row>
        <row r="1523">
          <cell r="C1523" t="str">
            <v>BEN</v>
          </cell>
          <cell r="D1523" t="str">
            <v>Set Out</v>
          </cell>
          <cell r="G1523">
            <v>65</v>
          </cell>
          <cell r="H1523">
            <v>0</v>
          </cell>
        </row>
        <row r="1524">
          <cell r="C1524" t="str">
            <v>BEN</v>
          </cell>
          <cell r="D1524" t="str">
            <v>Drawer Assembly</v>
          </cell>
          <cell r="G1524">
            <v>65</v>
          </cell>
          <cell r="H1524">
            <v>0</v>
          </cell>
        </row>
        <row r="1525">
          <cell r="C1525" t="str">
            <v>BEN</v>
          </cell>
          <cell r="D1525" t="str">
            <v>Sanding/ Poly prep</v>
          </cell>
          <cell r="G1525">
            <v>65</v>
          </cell>
          <cell r="H1525">
            <v>0</v>
          </cell>
        </row>
        <row r="1526">
          <cell r="C1526" t="str">
            <v>HAND</v>
          </cell>
          <cell r="D1526" t="str">
            <v>Hand Finishing (Material to be inc. above)</v>
          </cell>
          <cell r="G1526">
            <v>65</v>
          </cell>
          <cell r="H1526">
            <v>0</v>
          </cell>
        </row>
        <row r="1527">
          <cell r="C1527" t="str">
            <v>PALL</v>
          </cell>
          <cell r="D1527" t="str">
            <v>Palleting</v>
          </cell>
          <cell r="G1527">
            <v>65</v>
          </cell>
          <cell r="H1527">
            <v>0</v>
          </cell>
        </row>
        <row r="1528">
          <cell r="C1528" t="str">
            <v>MIS</v>
          </cell>
          <cell r="D1528" t="str">
            <v>Fix Split battens</v>
          </cell>
          <cell r="G1528">
            <v>65</v>
          </cell>
          <cell r="H1528">
            <v>0</v>
          </cell>
        </row>
        <row r="1529">
          <cell r="C1529" t="str">
            <v>MIS</v>
          </cell>
          <cell r="G1529">
            <v>65</v>
          </cell>
          <cell r="H1529">
            <v>0</v>
          </cell>
        </row>
        <row r="1530">
          <cell r="C1530" t="str">
            <v>MIS</v>
          </cell>
          <cell r="G1530">
            <v>65</v>
          </cell>
          <cell r="H1530">
            <v>0</v>
          </cell>
        </row>
        <row r="1531">
          <cell r="G1531" t="str">
            <v>TOTAL FACTORY</v>
          </cell>
          <cell r="H1531">
            <v>0</v>
          </cell>
        </row>
        <row r="1532">
          <cell r="D1532" t="str">
            <v>PAINT - Spray finishing</v>
          </cell>
          <cell r="G1532" t="str">
            <v xml:space="preserve">Rate/m² </v>
          </cell>
          <cell r="H1532" t="str">
            <v>Total</v>
          </cell>
        </row>
        <row r="1533">
          <cell r="D1533" t="str">
            <v>Colour</v>
          </cell>
          <cell r="G1533">
            <v>65</v>
          </cell>
          <cell r="H1533">
            <v>0</v>
          </cell>
        </row>
        <row r="1534">
          <cell r="G1534">
            <v>65</v>
          </cell>
          <cell r="H1534">
            <v>0</v>
          </cell>
        </row>
        <row r="1535">
          <cell r="G1535">
            <v>65</v>
          </cell>
          <cell r="H1535">
            <v>0</v>
          </cell>
        </row>
        <row r="1536">
          <cell r="G1536" t="str">
            <v>TOTAL PAINT</v>
          </cell>
          <cell r="H1536">
            <v>0</v>
          </cell>
        </row>
        <row r="1537">
          <cell r="D1537" t="str">
            <v>DELIVERIES</v>
          </cell>
          <cell r="G1537" t="str">
            <v>Rate</v>
          </cell>
          <cell r="H1537" t="str">
            <v>Total</v>
          </cell>
        </row>
        <row r="1538">
          <cell r="D1538" t="str">
            <v xml:space="preserve">Pallet Delivery </v>
          </cell>
          <cell r="G1538">
            <v>35</v>
          </cell>
          <cell r="H1538">
            <v>0</v>
          </cell>
        </row>
        <row r="1539">
          <cell r="D1539" t="str">
            <v xml:space="preserve">3 Tonne Truck </v>
          </cell>
          <cell r="G1539">
            <v>130</v>
          </cell>
          <cell r="H1539">
            <v>0</v>
          </cell>
        </row>
        <row r="1540">
          <cell r="G1540" t="str">
            <v>TOTAL TRANSPORT</v>
          </cell>
          <cell r="H1540">
            <v>0</v>
          </cell>
        </row>
        <row r="1541">
          <cell r="G1541" t="str">
            <v>TOTAL COST</v>
          </cell>
          <cell r="H1541">
            <v>0</v>
          </cell>
        </row>
        <row r="1542">
          <cell r="G1542" t="str">
            <v>Cost w/ Mark-up</v>
          </cell>
          <cell r="H1542">
            <v>0</v>
          </cell>
        </row>
        <row r="1543">
          <cell r="G1543" t="str">
            <v xml:space="preserve">Cost per </v>
          </cell>
          <cell r="H1543">
            <v>0</v>
          </cell>
        </row>
        <row r="1544">
          <cell r="G1544" t="str">
            <v xml:space="preserve">Cost per </v>
          </cell>
          <cell r="H1544">
            <v>0</v>
          </cell>
        </row>
        <row r="1548">
          <cell r="C1548">
            <v>21</v>
          </cell>
        </row>
        <row r="1549">
          <cell r="C1549" t="str">
            <v>DWG 
Number</v>
          </cell>
        </row>
        <row r="1550">
          <cell r="D1550" t="str">
            <v>MATERIALS</v>
          </cell>
          <cell r="G1550" t="str">
            <v>Cost $</v>
          </cell>
          <cell r="H1550" t="str">
            <v>Total</v>
          </cell>
        </row>
        <row r="1551">
          <cell r="C1551" t="str">
            <v>SHEETS</v>
          </cell>
          <cell r="G1551">
            <v>0</v>
          </cell>
          <cell r="H1551">
            <v>0</v>
          </cell>
        </row>
        <row r="1552">
          <cell r="C1552" t="str">
            <v>SHEETS</v>
          </cell>
          <cell r="G1552">
            <v>0</v>
          </cell>
          <cell r="H1552">
            <v>0</v>
          </cell>
        </row>
        <row r="1553">
          <cell r="C1553" t="str">
            <v>SHEETS</v>
          </cell>
          <cell r="G1553">
            <v>0</v>
          </cell>
          <cell r="H1553">
            <v>0</v>
          </cell>
        </row>
        <row r="1554">
          <cell r="C1554" t="str">
            <v>SHEETS</v>
          </cell>
          <cell r="G1554">
            <v>0</v>
          </cell>
          <cell r="H1554">
            <v>0</v>
          </cell>
        </row>
        <row r="1555">
          <cell r="C1555" t="str">
            <v>SHEETS</v>
          </cell>
          <cell r="G1555">
            <v>0</v>
          </cell>
          <cell r="H1555">
            <v>0</v>
          </cell>
        </row>
        <row r="1556">
          <cell r="C1556" t="str">
            <v>SHEETS</v>
          </cell>
          <cell r="G1556">
            <v>0</v>
          </cell>
          <cell r="H1556">
            <v>0</v>
          </cell>
        </row>
        <row r="1557">
          <cell r="C1557" t="str">
            <v>EDGE</v>
          </cell>
          <cell r="G1557">
            <v>0</v>
          </cell>
          <cell r="H1557">
            <v>0</v>
          </cell>
        </row>
        <row r="1558">
          <cell r="C1558" t="str">
            <v>EDGE</v>
          </cell>
          <cell r="G1558">
            <v>0</v>
          </cell>
          <cell r="H1558">
            <v>0</v>
          </cell>
        </row>
        <row r="1559">
          <cell r="C1559" t="str">
            <v>EDGE</v>
          </cell>
          <cell r="G1559">
            <v>0</v>
          </cell>
          <cell r="H1559">
            <v>0</v>
          </cell>
        </row>
        <row r="1560">
          <cell r="C1560" t="str">
            <v>HARDWOOD</v>
          </cell>
          <cell r="G1560">
            <v>0</v>
          </cell>
          <cell r="H1560">
            <v>0</v>
          </cell>
        </row>
        <row r="1561">
          <cell r="C1561" t="str">
            <v>HARDWOOD</v>
          </cell>
          <cell r="G1561">
            <v>0</v>
          </cell>
          <cell r="H1561">
            <v>0</v>
          </cell>
        </row>
        <row r="1562">
          <cell r="C1562" t="str">
            <v>HARDWOOD</v>
          </cell>
          <cell r="G1562">
            <v>0</v>
          </cell>
          <cell r="H1562">
            <v>0</v>
          </cell>
        </row>
        <row r="1563">
          <cell r="C1563" t="str">
            <v>HARDWARE</v>
          </cell>
          <cell r="G1563">
            <v>0</v>
          </cell>
          <cell r="H1563">
            <v>0</v>
          </cell>
        </row>
        <row r="1564">
          <cell r="C1564" t="str">
            <v>HARDWARE</v>
          </cell>
          <cell r="G1564">
            <v>0</v>
          </cell>
          <cell r="H1564">
            <v>0</v>
          </cell>
        </row>
        <row r="1565">
          <cell r="C1565" t="str">
            <v>HARDWARE</v>
          </cell>
          <cell r="G1565">
            <v>0</v>
          </cell>
          <cell r="H1565">
            <v>0</v>
          </cell>
        </row>
        <row r="1566">
          <cell r="C1566" t="str">
            <v>HARDWARE</v>
          </cell>
          <cell r="G1566">
            <v>0</v>
          </cell>
          <cell r="H1566">
            <v>0</v>
          </cell>
        </row>
        <row r="1567">
          <cell r="C1567" t="str">
            <v>HARDWARE</v>
          </cell>
          <cell r="G1567">
            <v>0</v>
          </cell>
          <cell r="H1567">
            <v>0</v>
          </cell>
        </row>
        <row r="1568">
          <cell r="C1568" t="str">
            <v>HARDWARE</v>
          </cell>
          <cell r="G1568">
            <v>0</v>
          </cell>
          <cell r="H1568">
            <v>0</v>
          </cell>
        </row>
        <row r="1569">
          <cell r="C1569" t="str">
            <v>HARDWARE</v>
          </cell>
          <cell r="G1569">
            <v>0</v>
          </cell>
          <cell r="H1569">
            <v>0</v>
          </cell>
        </row>
        <row r="1570">
          <cell r="C1570" t="str">
            <v>MISC</v>
          </cell>
          <cell r="G1570">
            <v>0</v>
          </cell>
          <cell r="H1570">
            <v>0</v>
          </cell>
        </row>
        <row r="1571">
          <cell r="C1571" t="str">
            <v>MISC</v>
          </cell>
          <cell r="G1571">
            <v>0</v>
          </cell>
          <cell r="H1571">
            <v>0</v>
          </cell>
        </row>
        <row r="1572">
          <cell r="C1572" t="str">
            <v>MISC</v>
          </cell>
          <cell r="G1572">
            <v>0</v>
          </cell>
          <cell r="H1572">
            <v>0</v>
          </cell>
        </row>
        <row r="1573">
          <cell r="C1573" t="str">
            <v>MISC</v>
          </cell>
          <cell r="G1573">
            <v>0</v>
          </cell>
          <cell r="H1573">
            <v>0</v>
          </cell>
        </row>
        <row r="1575">
          <cell r="C1575" t="str">
            <v>DEL</v>
          </cell>
          <cell r="D1575" t="str">
            <v>Delivery costs for materials above</v>
          </cell>
          <cell r="G1575">
            <v>1</v>
          </cell>
          <cell r="H1575">
            <v>0</v>
          </cell>
        </row>
        <row r="1576">
          <cell r="C1576" t="str">
            <v>CON</v>
          </cell>
          <cell r="D1576" t="str">
            <v xml:space="preserve">Consumables </v>
          </cell>
          <cell r="G1576">
            <v>1</v>
          </cell>
          <cell r="H1576">
            <v>0</v>
          </cell>
        </row>
        <row r="1577">
          <cell r="G1577" t="str">
            <v>TOTAL MATERIAL</v>
          </cell>
          <cell r="H1577">
            <v>0</v>
          </cell>
        </row>
        <row r="1578">
          <cell r="D1578" t="str">
            <v>EXTERNAL MANUFACTURED ITEMS</v>
          </cell>
          <cell r="G1578" t="str">
            <v>Cost $</v>
          </cell>
          <cell r="H1578" t="str">
            <v>Total</v>
          </cell>
        </row>
        <row r="1579">
          <cell r="D1579" t="str">
            <v>Metal Work</v>
          </cell>
          <cell r="H1579">
            <v>0</v>
          </cell>
        </row>
        <row r="1580">
          <cell r="D1580" t="str">
            <v>Glass / Mirror</v>
          </cell>
          <cell r="H1580">
            <v>0</v>
          </cell>
        </row>
        <row r="1581">
          <cell r="D1581" t="str">
            <v>Stone Work /  Solid Surface</v>
          </cell>
          <cell r="H1581">
            <v>0</v>
          </cell>
        </row>
        <row r="1582">
          <cell r="D1582" t="str">
            <v>Upholstery</v>
          </cell>
          <cell r="H1582">
            <v>0</v>
          </cell>
        </row>
        <row r="1583">
          <cell r="D1583" t="str">
            <v>Woodworx</v>
          </cell>
          <cell r="H1583">
            <v>0</v>
          </cell>
        </row>
        <row r="1584">
          <cell r="D1584" t="str">
            <v>Overseas materials</v>
          </cell>
          <cell r="H1584">
            <v>0</v>
          </cell>
        </row>
        <row r="1585">
          <cell r="D1585" t="str">
            <v>Overseas manufactured items</v>
          </cell>
          <cell r="H1585">
            <v>0</v>
          </cell>
        </row>
        <row r="1586">
          <cell r="D1586" t="str">
            <v>Defects</v>
          </cell>
          <cell r="H1586">
            <v>0</v>
          </cell>
        </row>
        <row r="1587">
          <cell r="G1587" t="str">
            <v>TOTAL EXTERNAL</v>
          </cell>
          <cell r="H1587">
            <v>0</v>
          </cell>
        </row>
        <row r="1588">
          <cell r="D1588" t="str">
            <v>PRODUCTION PLANNING</v>
          </cell>
          <cell r="G1588" t="str">
            <v>Rate/hr</v>
          </cell>
          <cell r="H1588" t="str">
            <v>Total</v>
          </cell>
        </row>
        <row r="1589">
          <cell r="C1589" t="str">
            <v>DRW</v>
          </cell>
          <cell r="D1589" t="str">
            <v>Production planning (workshop)</v>
          </cell>
          <cell r="G1589">
            <v>65</v>
          </cell>
          <cell r="H1589">
            <v>0</v>
          </cell>
        </row>
        <row r="1590">
          <cell r="G1590" t="str">
            <v>TOTAL PROD PLAN</v>
          </cell>
          <cell r="H1590">
            <v>0</v>
          </cell>
        </row>
        <row r="1591">
          <cell r="D1591" t="str">
            <v>FACTORY</v>
          </cell>
          <cell r="G1591" t="str">
            <v>Rate/hr</v>
          </cell>
          <cell r="H1591" t="str">
            <v>Total</v>
          </cell>
        </row>
        <row r="1592">
          <cell r="C1592" t="str">
            <v>CNC</v>
          </cell>
          <cell r="D1592" t="str">
            <v>CNC Cutting</v>
          </cell>
          <cell r="G1592">
            <v>65</v>
          </cell>
          <cell r="H1592">
            <v>0</v>
          </cell>
        </row>
        <row r="1593">
          <cell r="C1593" t="str">
            <v>EDG</v>
          </cell>
          <cell r="D1593" t="str">
            <v>Edging Machine</v>
          </cell>
          <cell r="G1593">
            <v>65</v>
          </cell>
          <cell r="H1593">
            <v>0</v>
          </cell>
        </row>
        <row r="1594">
          <cell r="C1594" t="str">
            <v>MAC</v>
          </cell>
          <cell r="D1594" t="str">
            <v>Machining</v>
          </cell>
          <cell r="G1594">
            <v>65</v>
          </cell>
          <cell r="H1594">
            <v>0</v>
          </cell>
        </row>
        <row r="1595">
          <cell r="C1595" t="str">
            <v>MAC</v>
          </cell>
          <cell r="D1595" t="str">
            <v>Profiling / Spindle Moulding</v>
          </cell>
          <cell r="G1595">
            <v>65</v>
          </cell>
          <cell r="H1595">
            <v>0</v>
          </cell>
        </row>
        <row r="1596">
          <cell r="C1596" t="str">
            <v>MAC</v>
          </cell>
          <cell r="D1596" t="str">
            <v>Glue and Joining</v>
          </cell>
          <cell r="G1596">
            <v>65</v>
          </cell>
          <cell r="H1596">
            <v>0</v>
          </cell>
        </row>
        <row r="1597">
          <cell r="C1597" t="str">
            <v>MAC</v>
          </cell>
          <cell r="D1597" t="str">
            <v>Sanding (Drum Sander)</v>
          </cell>
          <cell r="G1597">
            <v>65</v>
          </cell>
          <cell r="H1597">
            <v>0</v>
          </cell>
        </row>
        <row r="1598">
          <cell r="C1598" t="str">
            <v>BEN</v>
          </cell>
          <cell r="D1598" t="str">
            <v xml:space="preserve">Bench/Box Assembly Labour </v>
          </cell>
          <cell r="G1598">
            <v>65</v>
          </cell>
          <cell r="H1598">
            <v>0</v>
          </cell>
        </row>
        <row r="1599">
          <cell r="C1599" t="str">
            <v>BEN</v>
          </cell>
          <cell r="D1599" t="str">
            <v>Set Out</v>
          </cell>
          <cell r="G1599">
            <v>65</v>
          </cell>
          <cell r="H1599">
            <v>0</v>
          </cell>
        </row>
        <row r="1600">
          <cell r="C1600" t="str">
            <v>BEN</v>
          </cell>
          <cell r="D1600" t="str">
            <v>Drawer Assembly</v>
          </cell>
          <cell r="G1600">
            <v>65</v>
          </cell>
          <cell r="H1600">
            <v>0</v>
          </cell>
        </row>
        <row r="1601">
          <cell r="C1601" t="str">
            <v>BEN</v>
          </cell>
          <cell r="D1601" t="str">
            <v>Sanding/ Poly prep</v>
          </cell>
          <cell r="G1601">
            <v>65</v>
          </cell>
          <cell r="H1601">
            <v>0</v>
          </cell>
        </row>
        <row r="1602">
          <cell r="C1602" t="str">
            <v>HAND</v>
          </cell>
          <cell r="D1602" t="str">
            <v>Hand Finishing (Material to be inc. above)</v>
          </cell>
          <cell r="G1602">
            <v>65</v>
          </cell>
          <cell r="H1602">
            <v>0</v>
          </cell>
        </row>
        <row r="1603">
          <cell r="C1603" t="str">
            <v>PALL</v>
          </cell>
          <cell r="D1603" t="str">
            <v>Palleting</v>
          </cell>
          <cell r="G1603">
            <v>65</v>
          </cell>
          <cell r="H1603">
            <v>0</v>
          </cell>
        </row>
        <row r="1604">
          <cell r="C1604" t="str">
            <v>MIS</v>
          </cell>
          <cell r="D1604" t="str">
            <v>Fix Split battens</v>
          </cell>
          <cell r="G1604">
            <v>65</v>
          </cell>
          <cell r="H1604">
            <v>0</v>
          </cell>
        </row>
        <row r="1605">
          <cell r="C1605" t="str">
            <v>MIS</v>
          </cell>
          <cell r="G1605">
            <v>65</v>
          </cell>
          <cell r="H1605">
            <v>0</v>
          </cell>
        </row>
        <row r="1606">
          <cell r="C1606" t="str">
            <v>MIS</v>
          </cell>
          <cell r="G1606">
            <v>65</v>
          </cell>
          <cell r="H1606">
            <v>0</v>
          </cell>
        </row>
        <row r="1607">
          <cell r="G1607" t="str">
            <v>TOTAL FACTORY</v>
          </cell>
          <cell r="H1607">
            <v>0</v>
          </cell>
        </row>
        <row r="1608">
          <cell r="D1608" t="str">
            <v>PAINT - Spray finishing</v>
          </cell>
          <cell r="G1608" t="str">
            <v xml:space="preserve">Rate/m² </v>
          </cell>
          <cell r="H1608" t="str">
            <v>Total</v>
          </cell>
        </row>
        <row r="1609">
          <cell r="D1609" t="str">
            <v>Colour</v>
          </cell>
          <cell r="G1609">
            <v>65</v>
          </cell>
          <cell r="H1609">
            <v>0</v>
          </cell>
        </row>
        <row r="1610">
          <cell r="G1610">
            <v>65</v>
          </cell>
          <cell r="H1610">
            <v>0</v>
          </cell>
        </row>
        <row r="1611">
          <cell r="G1611">
            <v>65</v>
          </cell>
          <cell r="H1611">
            <v>0</v>
          </cell>
        </row>
        <row r="1612">
          <cell r="G1612" t="str">
            <v>TOTAL PAINT</v>
          </cell>
          <cell r="H1612">
            <v>0</v>
          </cell>
        </row>
        <row r="1613">
          <cell r="D1613" t="str">
            <v>DELIVERIES</v>
          </cell>
          <cell r="G1613" t="str">
            <v>Rate</v>
          </cell>
          <cell r="H1613" t="str">
            <v>Total</v>
          </cell>
        </row>
        <row r="1614">
          <cell r="D1614" t="str">
            <v xml:space="preserve">Pallet Delivery </v>
          </cell>
          <cell r="G1614">
            <v>35</v>
          </cell>
          <cell r="H1614">
            <v>0</v>
          </cell>
        </row>
        <row r="1615">
          <cell r="D1615" t="str">
            <v xml:space="preserve">3 Tonne Truck </v>
          </cell>
          <cell r="G1615">
            <v>130</v>
          </cell>
          <cell r="H1615">
            <v>0</v>
          </cell>
        </row>
        <row r="1616">
          <cell r="G1616" t="str">
            <v>TOTAL TRANSPORT</v>
          </cell>
          <cell r="H1616">
            <v>0</v>
          </cell>
        </row>
        <row r="1617">
          <cell r="G1617" t="str">
            <v>TOTAL COST</v>
          </cell>
          <cell r="H1617">
            <v>0</v>
          </cell>
        </row>
        <row r="1618">
          <cell r="G1618" t="str">
            <v>Cost w/ Mark-up</v>
          </cell>
          <cell r="H1618">
            <v>0</v>
          </cell>
        </row>
        <row r="1619">
          <cell r="G1619" t="str">
            <v xml:space="preserve">Cost per </v>
          </cell>
          <cell r="H1619">
            <v>0</v>
          </cell>
        </row>
        <row r="1620">
          <cell r="G1620" t="str">
            <v xml:space="preserve">Cost per </v>
          </cell>
          <cell r="H1620">
            <v>0</v>
          </cell>
        </row>
        <row r="1624">
          <cell r="C1624">
            <v>22</v>
          </cell>
        </row>
        <row r="1625">
          <cell r="C1625" t="str">
            <v>DWG 
Number</v>
          </cell>
        </row>
        <row r="1626">
          <cell r="D1626" t="str">
            <v>MATERIALS</v>
          </cell>
          <cell r="G1626" t="str">
            <v>Cost $</v>
          </cell>
          <cell r="H1626" t="str">
            <v>Total</v>
          </cell>
        </row>
        <row r="1627">
          <cell r="C1627" t="str">
            <v>SHEETS</v>
          </cell>
          <cell r="G1627">
            <v>0</v>
          </cell>
          <cell r="H1627">
            <v>0</v>
          </cell>
        </row>
        <row r="1628">
          <cell r="C1628" t="str">
            <v>SHEETS</v>
          </cell>
          <cell r="G1628">
            <v>0</v>
          </cell>
          <cell r="H1628">
            <v>0</v>
          </cell>
        </row>
        <row r="1629">
          <cell r="C1629" t="str">
            <v>SHEETS</v>
          </cell>
          <cell r="G1629">
            <v>0</v>
          </cell>
          <cell r="H1629">
            <v>0</v>
          </cell>
        </row>
        <row r="1630">
          <cell r="C1630" t="str">
            <v>SHEETS</v>
          </cell>
          <cell r="G1630">
            <v>0</v>
          </cell>
          <cell r="H1630">
            <v>0</v>
          </cell>
        </row>
        <row r="1631">
          <cell r="C1631" t="str">
            <v>SHEETS</v>
          </cell>
          <cell r="G1631">
            <v>0</v>
          </cell>
          <cell r="H1631">
            <v>0</v>
          </cell>
        </row>
        <row r="1632">
          <cell r="C1632" t="str">
            <v>SHEETS</v>
          </cell>
          <cell r="G1632">
            <v>0</v>
          </cell>
          <cell r="H1632">
            <v>0</v>
          </cell>
        </row>
        <row r="1633">
          <cell r="C1633" t="str">
            <v>EDGE</v>
          </cell>
          <cell r="G1633">
            <v>0</v>
          </cell>
          <cell r="H1633">
            <v>0</v>
          </cell>
        </row>
        <row r="1634">
          <cell r="C1634" t="str">
            <v>EDGE</v>
          </cell>
          <cell r="G1634">
            <v>0</v>
          </cell>
          <cell r="H1634">
            <v>0</v>
          </cell>
        </row>
        <row r="1635">
          <cell r="C1635" t="str">
            <v>EDGE</v>
          </cell>
          <cell r="G1635">
            <v>0</v>
          </cell>
          <cell r="H1635">
            <v>0</v>
          </cell>
        </row>
        <row r="1636">
          <cell r="C1636" t="str">
            <v>HARDWOOD</v>
          </cell>
          <cell r="G1636">
            <v>0</v>
          </cell>
          <cell r="H1636">
            <v>0</v>
          </cell>
        </row>
        <row r="1637">
          <cell r="C1637" t="str">
            <v>HARDWOOD</v>
          </cell>
          <cell r="G1637">
            <v>0</v>
          </cell>
          <cell r="H1637">
            <v>0</v>
          </cell>
        </row>
        <row r="1638">
          <cell r="C1638" t="str">
            <v>HARDWOOD</v>
          </cell>
          <cell r="G1638">
            <v>0</v>
          </cell>
          <cell r="H1638">
            <v>0</v>
          </cell>
        </row>
        <row r="1639">
          <cell r="C1639" t="str">
            <v>HARDWARE</v>
          </cell>
          <cell r="G1639">
            <v>0</v>
          </cell>
          <cell r="H1639">
            <v>0</v>
          </cell>
        </row>
        <row r="1640">
          <cell r="C1640" t="str">
            <v>HARDWARE</v>
          </cell>
          <cell r="G1640">
            <v>0</v>
          </cell>
          <cell r="H1640">
            <v>0</v>
          </cell>
        </row>
        <row r="1641">
          <cell r="C1641" t="str">
            <v>HARDWARE</v>
          </cell>
          <cell r="G1641">
            <v>0</v>
          </cell>
          <cell r="H1641">
            <v>0</v>
          </cell>
        </row>
        <row r="1642">
          <cell r="C1642" t="str">
            <v>HARDWARE</v>
          </cell>
          <cell r="G1642">
            <v>0</v>
          </cell>
          <cell r="H1642">
            <v>0</v>
          </cell>
        </row>
        <row r="1643">
          <cell r="C1643" t="str">
            <v>HARDWARE</v>
          </cell>
          <cell r="G1643">
            <v>0</v>
          </cell>
          <cell r="H1643">
            <v>0</v>
          </cell>
        </row>
        <row r="1644">
          <cell r="C1644" t="str">
            <v>HARDWARE</v>
          </cell>
          <cell r="G1644">
            <v>0</v>
          </cell>
          <cell r="H1644">
            <v>0</v>
          </cell>
        </row>
        <row r="1645">
          <cell r="C1645" t="str">
            <v>HARDWARE</v>
          </cell>
          <cell r="G1645">
            <v>0</v>
          </cell>
          <cell r="H1645">
            <v>0</v>
          </cell>
        </row>
        <row r="1646">
          <cell r="C1646" t="str">
            <v>MISC</v>
          </cell>
          <cell r="G1646">
            <v>0</v>
          </cell>
          <cell r="H1646">
            <v>0</v>
          </cell>
        </row>
        <row r="1647">
          <cell r="C1647" t="str">
            <v>MISC</v>
          </cell>
          <cell r="G1647">
            <v>0</v>
          </cell>
          <cell r="H1647">
            <v>0</v>
          </cell>
        </row>
        <row r="1648">
          <cell r="C1648" t="str">
            <v>MISC</v>
          </cell>
          <cell r="G1648">
            <v>0</v>
          </cell>
          <cell r="H1648">
            <v>0</v>
          </cell>
        </row>
        <row r="1649">
          <cell r="C1649" t="str">
            <v>MISC</v>
          </cell>
          <cell r="G1649">
            <v>0</v>
          </cell>
          <cell r="H1649">
            <v>0</v>
          </cell>
        </row>
        <row r="1651">
          <cell r="C1651" t="str">
            <v>DEL</v>
          </cell>
          <cell r="D1651" t="str">
            <v>Delivery costs for materials above</v>
          </cell>
          <cell r="G1651">
            <v>1</v>
          </cell>
          <cell r="H1651">
            <v>0</v>
          </cell>
        </row>
        <row r="1652">
          <cell r="C1652" t="str">
            <v>CON</v>
          </cell>
          <cell r="D1652" t="str">
            <v xml:space="preserve">Consumables </v>
          </cell>
          <cell r="G1652">
            <v>1</v>
          </cell>
          <cell r="H1652">
            <v>0</v>
          </cell>
        </row>
        <row r="1653">
          <cell r="G1653" t="str">
            <v>TOTAL MATERIAL</v>
          </cell>
          <cell r="H1653">
            <v>0</v>
          </cell>
        </row>
        <row r="1654">
          <cell r="D1654" t="str">
            <v>EXTERNAL MANUFACTURED ITEMS</v>
          </cell>
          <cell r="G1654" t="str">
            <v>Cost $</v>
          </cell>
          <cell r="H1654" t="str">
            <v>Total</v>
          </cell>
        </row>
        <row r="1655">
          <cell r="D1655" t="str">
            <v>Metal Work</v>
          </cell>
          <cell r="H1655">
            <v>0</v>
          </cell>
        </row>
        <row r="1656">
          <cell r="D1656" t="str">
            <v>Glass / Mirror</v>
          </cell>
          <cell r="H1656">
            <v>0</v>
          </cell>
        </row>
        <row r="1657">
          <cell r="D1657" t="str">
            <v>Stone Work /  Solid Surface</v>
          </cell>
          <cell r="H1657">
            <v>0</v>
          </cell>
        </row>
        <row r="1658">
          <cell r="D1658" t="str">
            <v>Upholstery</v>
          </cell>
          <cell r="H1658">
            <v>0</v>
          </cell>
        </row>
        <row r="1659">
          <cell r="D1659" t="str">
            <v>Woodworx</v>
          </cell>
          <cell r="H1659">
            <v>0</v>
          </cell>
        </row>
        <row r="1660">
          <cell r="D1660" t="str">
            <v>Overseas materials</v>
          </cell>
          <cell r="H1660">
            <v>0</v>
          </cell>
        </row>
        <row r="1661">
          <cell r="D1661" t="str">
            <v>Overseas manufactured items</v>
          </cell>
          <cell r="H1661">
            <v>0</v>
          </cell>
        </row>
        <row r="1662">
          <cell r="D1662" t="str">
            <v>Defects</v>
          </cell>
          <cell r="H1662">
            <v>0</v>
          </cell>
        </row>
        <row r="1663">
          <cell r="G1663" t="str">
            <v>TOTAL EXTERNAL</v>
          </cell>
          <cell r="H1663">
            <v>0</v>
          </cell>
        </row>
        <row r="1664">
          <cell r="D1664" t="str">
            <v>PRODUCTION PLANNING</v>
          </cell>
          <cell r="G1664" t="str">
            <v>Rate/hr</v>
          </cell>
          <cell r="H1664" t="str">
            <v>Total</v>
          </cell>
        </row>
        <row r="1665">
          <cell r="C1665" t="str">
            <v>DRW</v>
          </cell>
          <cell r="D1665" t="str">
            <v>Production planning (workshop)</v>
          </cell>
          <cell r="G1665">
            <v>65</v>
          </cell>
          <cell r="H1665">
            <v>0</v>
          </cell>
        </row>
        <row r="1666">
          <cell r="G1666" t="str">
            <v>TOTAL PROD PLAN</v>
          </cell>
          <cell r="H1666">
            <v>0</v>
          </cell>
        </row>
        <row r="1667">
          <cell r="D1667" t="str">
            <v>FACTORY</v>
          </cell>
          <cell r="G1667" t="str">
            <v>Rate/hr</v>
          </cell>
          <cell r="H1667" t="str">
            <v>Total</v>
          </cell>
        </row>
        <row r="1668">
          <cell r="C1668" t="str">
            <v>CNC</v>
          </cell>
          <cell r="D1668" t="str">
            <v>CNC Cutting</v>
          </cell>
          <cell r="G1668">
            <v>65</v>
          </cell>
          <cell r="H1668">
            <v>0</v>
          </cell>
        </row>
        <row r="1669">
          <cell r="C1669" t="str">
            <v>EDG</v>
          </cell>
          <cell r="D1669" t="str">
            <v>Edging Machine</v>
          </cell>
          <cell r="G1669">
            <v>65</v>
          </cell>
          <cell r="H1669">
            <v>0</v>
          </cell>
        </row>
        <row r="1670">
          <cell r="C1670" t="str">
            <v>MAC</v>
          </cell>
          <cell r="D1670" t="str">
            <v>Machining</v>
          </cell>
          <cell r="G1670">
            <v>65</v>
          </cell>
          <cell r="H1670">
            <v>0</v>
          </cell>
        </row>
        <row r="1671">
          <cell r="C1671" t="str">
            <v>MAC</v>
          </cell>
          <cell r="D1671" t="str">
            <v>Profiling / Spindle Moulding</v>
          </cell>
          <cell r="G1671">
            <v>65</v>
          </cell>
          <cell r="H1671">
            <v>0</v>
          </cell>
        </row>
        <row r="1672">
          <cell r="C1672" t="str">
            <v>MAC</v>
          </cell>
          <cell r="D1672" t="str">
            <v>Glue and Joining</v>
          </cell>
          <cell r="G1672">
            <v>65</v>
          </cell>
          <cell r="H1672">
            <v>0</v>
          </cell>
        </row>
        <row r="1673">
          <cell r="C1673" t="str">
            <v>MAC</v>
          </cell>
          <cell r="D1673" t="str">
            <v>Sanding (Drum Sander)</v>
          </cell>
          <cell r="G1673">
            <v>65</v>
          </cell>
          <cell r="H1673">
            <v>0</v>
          </cell>
        </row>
        <row r="1674">
          <cell r="C1674" t="str">
            <v>BEN</v>
          </cell>
          <cell r="D1674" t="str">
            <v xml:space="preserve">Bench/Box Assembly Labour </v>
          </cell>
          <cell r="G1674">
            <v>65</v>
          </cell>
          <cell r="H1674">
            <v>0</v>
          </cell>
        </row>
        <row r="1675">
          <cell r="C1675" t="str">
            <v>BEN</v>
          </cell>
          <cell r="D1675" t="str">
            <v>Set Out</v>
          </cell>
          <cell r="G1675">
            <v>65</v>
          </cell>
          <cell r="H1675">
            <v>0</v>
          </cell>
        </row>
        <row r="1676">
          <cell r="C1676" t="str">
            <v>BEN</v>
          </cell>
          <cell r="D1676" t="str">
            <v>Drawer Assembly</v>
          </cell>
          <cell r="G1676">
            <v>65</v>
          </cell>
          <cell r="H1676">
            <v>0</v>
          </cell>
        </row>
        <row r="1677">
          <cell r="C1677" t="str">
            <v>BEN</v>
          </cell>
          <cell r="D1677" t="str">
            <v>Sanding/ Poly prep</v>
          </cell>
          <cell r="G1677">
            <v>65</v>
          </cell>
          <cell r="H1677">
            <v>0</v>
          </cell>
        </row>
        <row r="1678">
          <cell r="C1678" t="str">
            <v>HAND</v>
          </cell>
          <cell r="D1678" t="str">
            <v>Hand Finishing (Material to be inc. above)</v>
          </cell>
          <cell r="G1678">
            <v>65</v>
          </cell>
          <cell r="H1678">
            <v>0</v>
          </cell>
        </row>
        <row r="1679">
          <cell r="C1679" t="str">
            <v>PALL</v>
          </cell>
          <cell r="D1679" t="str">
            <v>Palleting</v>
          </cell>
          <cell r="G1679">
            <v>65</v>
          </cell>
          <cell r="H1679">
            <v>0</v>
          </cell>
        </row>
        <row r="1680">
          <cell r="C1680" t="str">
            <v>MIS</v>
          </cell>
          <cell r="D1680" t="str">
            <v>Fix Split battens</v>
          </cell>
          <cell r="G1680">
            <v>65</v>
          </cell>
          <cell r="H1680">
            <v>0</v>
          </cell>
        </row>
        <row r="1681">
          <cell r="C1681" t="str">
            <v>MIS</v>
          </cell>
          <cell r="G1681">
            <v>65</v>
          </cell>
          <cell r="H1681">
            <v>0</v>
          </cell>
        </row>
        <row r="1682">
          <cell r="C1682" t="str">
            <v>MIS</v>
          </cell>
          <cell r="G1682">
            <v>65</v>
          </cell>
          <cell r="H1682">
            <v>0</v>
          </cell>
        </row>
        <row r="1683">
          <cell r="G1683" t="str">
            <v>TOTAL FACTORY</v>
          </cell>
          <cell r="H1683">
            <v>0</v>
          </cell>
        </row>
        <row r="1684">
          <cell r="D1684" t="str">
            <v>PAINT - Spray finishing</v>
          </cell>
          <cell r="G1684" t="str">
            <v xml:space="preserve">Rate/m² </v>
          </cell>
          <cell r="H1684" t="str">
            <v>Total</v>
          </cell>
        </row>
        <row r="1685">
          <cell r="D1685" t="str">
            <v>Colour</v>
          </cell>
          <cell r="G1685">
            <v>65</v>
          </cell>
          <cell r="H1685">
            <v>0</v>
          </cell>
        </row>
        <row r="1686">
          <cell r="G1686">
            <v>65</v>
          </cell>
          <cell r="H1686">
            <v>0</v>
          </cell>
        </row>
        <row r="1687">
          <cell r="G1687">
            <v>65</v>
          </cell>
          <cell r="H1687">
            <v>0</v>
          </cell>
        </row>
        <row r="1688">
          <cell r="G1688" t="str">
            <v>TOTAL PAINT</v>
          </cell>
          <cell r="H1688">
            <v>0</v>
          </cell>
        </row>
        <row r="1689">
          <cell r="D1689" t="str">
            <v>DELIVERIES</v>
          </cell>
          <cell r="G1689" t="str">
            <v>Rate</v>
          </cell>
          <cell r="H1689" t="str">
            <v>Total</v>
          </cell>
        </row>
        <row r="1690">
          <cell r="D1690" t="str">
            <v xml:space="preserve">Pallet Delivery </v>
          </cell>
          <cell r="G1690">
            <v>35</v>
          </cell>
          <cell r="H1690">
            <v>0</v>
          </cell>
        </row>
        <row r="1691">
          <cell r="D1691" t="str">
            <v xml:space="preserve">3 Tonne Truck </v>
          </cell>
          <cell r="G1691">
            <v>130</v>
          </cell>
          <cell r="H1691">
            <v>0</v>
          </cell>
        </row>
        <row r="1692">
          <cell r="G1692" t="str">
            <v>TOTAL TRANSPORT</v>
          </cell>
          <cell r="H1692">
            <v>0</v>
          </cell>
        </row>
        <row r="1693">
          <cell r="G1693" t="str">
            <v>TOTAL COST</v>
          </cell>
          <cell r="H1693">
            <v>0</v>
          </cell>
        </row>
        <row r="1694">
          <cell r="G1694" t="str">
            <v>Cost w/ Mark-up</v>
          </cell>
          <cell r="H1694">
            <v>0</v>
          </cell>
        </row>
        <row r="1695">
          <cell r="G1695" t="str">
            <v xml:space="preserve">Cost per </v>
          </cell>
          <cell r="H1695">
            <v>0</v>
          </cell>
        </row>
        <row r="1696">
          <cell r="G1696" t="str">
            <v xml:space="preserve">Cost per </v>
          </cell>
          <cell r="H1696">
            <v>0</v>
          </cell>
        </row>
        <row r="1700">
          <cell r="C1700">
            <v>23</v>
          </cell>
        </row>
        <row r="1701">
          <cell r="C1701" t="str">
            <v>DWG 
Number</v>
          </cell>
        </row>
        <row r="1702">
          <cell r="D1702" t="str">
            <v>MATERIALS</v>
          </cell>
          <cell r="G1702" t="str">
            <v>Cost $</v>
          </cell>
          <cell r="H1702" t="str">
            <v>Total</v>
          </cell>
        </row>
        <row r="1703">
          <cell r="C1703" t="str">
            <v>SHEETS</v>
          </cell>
          <cell r="G1703">
            <v>0</v>
          </cell>
          <cell r="H1703">
            <v>0</v>
          </cell>
        </row>
        <row r="1704">
          <cell r="C1704" t="str">
            <v>SHEETS</v>
          </cell>
          <cell r="G1704">
            <v>0</v>
          </cell>
          <cell r="H1704">
            <v>0</v>
          </cell>
        </row>
        <row r="1705">
          <cell r="C1705" t="str">
            <v>SHEETS</v>
          </cell>
          <cell r="G1705">
            <v>0</v>
          </cell>
          <cell r="H1705">
            <v>0</v>
          </cell>
        </row>
        <row r="1706">
          <cell r="C1706" t="str">
            <v>SHEETS</v>
          </cell>
          <cell r="G1706">
            <v>0</v>
          </cell>
          <cell r="H1706">
            <v>0</v>
          </cell>
        </row>
        <row r="1707">
          <cell r="C1707" t="str">
            <v>SHEETS</v>
          </cell>
          <cell r="G1707">
            <v>0</v>
          </cell>
          <cell r="H1707">
            <v>0</v>
          </cell>
        </row>
        <row r="1708">
          <cell r="C1708" t="str">
            <v>SHEETS</v>
          </cell>
          <cell r="G1708">
            <v>0</v>
          </cell>
          <cell r="H1708">
            <v>0</v>
          </cell>
        </row>
        <row r="1709">
          <cell r="C1709" t="str">
            <v>EDGE</v>
          </cell>
          <cell r="G1709">
            <v>0</v>
          </cell>
          <cell r="H1709">
            <v>0</v>
          </cell>
        </row>
        <row r="1710">
          <cell r="C1710" t="str">
            <v>EDGE</v>
          </cell>
          <cell r="G1710">
            <v>0</v>
          </cell>
          <cell r="H1710">
            <v>0</v>
          </cell>
        </row>
        <row r="1711">
          <cell r="C1711" t="str">
            <v>EDGE</v>
          </cell>
          <cell r="G1711">
            <v>0</v>
          </cell>
          <cell r="H1711">
            <v>0</v>
          </cell>
        </row>
        <row r="1712">
          <cell r="C1712" t="str">
            <v>HARDWOOD</v>
          </cell>
          <cell r="G1712">
            <v>0</v>
          </cell>
          <cell r="H1712">
            <v>0</v>
          </cell>
        </row>
        <row r="1713">
          <cell r="C1713" t="str">
            <v>HARDWOOD</v>
          </cell>
          <cell r="G1713">
            <v>0</v>
          </cell>
          <cell r="H1713">
            <v>0</v>
          </cell>
        </row>
        <row r="1714">
          <cell r="C1714" t="str">
            <v>HARDWOOD</v>
          </cell>
          <cell r="G1714">
            <v>0</v>
          </cell>
          <cell r="H1714">
            <v>0</v>
          </cell>
        </row>
        <row r="1715">
          <cell r="C1715" t="str">
            <v>HARDWARE</v>
          </cell>
          <cell r="G1715">
            <v>0</v>
          </cell>
          <cell r="H1715">
            <v>0</v>
          </cell>
        </row>
        <row r="1716">
          <cell r="C1716" t="str">
            <v>HARDWARE</v>
          </cell>
          <cell r="G1716">
            <v>0</v>
          </cell>
          <cell r="H1716">
            <v>0</v>
          </cell>
        </row>
        <row r="1717">
          <cell r="C1717" t="str">
            <v>HARDWARE</v>
          </cell>
          <cell r="G1717">
            <v>0</v>
          </cell>
          <cell r="H1717">
            <v>0</v>
          </cell>
        </row>
        <row r="1718">
          <cell r="C1718" t="str">
            <v>HARDWARE</v>
          </cell>
          <cell r="G1718">
            <v>0</v>
          </cell>
          <cell r="H1718">
            <v>0</v>
          </cell>
        </row>
        <row r="1719">
          <cell r="C1719" t="str">
            <v>HARDWARE</v>
          </cell>
          <cell r="G1719">
            <v>0</v>
          </cell>
          <cell r="H1719">
            <v>0</v>
          </cell>
        </row>
        <row r="1720">
          <cell r="C1720" t="str">
            <v>HARDWARE</v>
          </cell>
          <cell r="G1720">
            <v>0</v>
          </cell>
          <cell r="H1720">
            <v>0</v>
          </cell>
        </row>
        <row r="1721">
          <cell r="C1721" t="str">
            <v>HARDWARE</v>
          </cell>
          <cell r="G1721">
            <v>0</v>
          </cell>
          <cell r="H1721">
            <v>0</v>
          </cell>
        </row>
        <row r="1722">
          <cell r="C1722" t="str">
            <v>MISC</v>
          </cell>
          <cell r="G1722">
            <v>0</v>
          </cell>
          <cell r="H1722">
            <v>0</v>
          </cell>
        </row>
        <row r="1723">
          <cell r="C1723" t="str">
            <v>MISC</v>
          </cell>
          <cell r="G1723">
            <v>0</v>
          </cell>
          <cell r="H1723">
            <v>0</v>
          </cell>
        </row>
        <row r="1724">
          <cell r="C1724" t="str">
            <v>MISC</v>
          </cell>
          <cell r="G1724">
            <v>0</v>
          </cell>
          <cell r="H1724">
            <v>0</v>
          </cell>
        </row>
        <row r="1725">
          <cell r="C1725" t="str">
            <v>MISC</v>
          </cell>
          <cell r="G1725">
            <v>0</v>
          </cell>
          <cell r="H1725">
            <v>0</v>
          </cell>
        </row>
        <row r="1727">
          <cell r="C1727" t="str">
            <v>DEL</v>
          </cell>
          <cell r="D1727" t="str">
            <v>Delivery costs for materials above</v>
          </cell>
          <cell r="G1727">
            <v>1</v>
          </cell>
          <cell r="H1727">
            <v>0</v>
          </cell>
        </row>
        <row r="1728">
          <cell r="C1728" t="str">
            <v>CON</v>
          </cell>
          <cell r="D1728" t="str">
            <v xml:space="preserve">Consumables </v>
          </cell>
          <cell r="G1728">
            <v>1</v>
          </cell>
          <cell r="H1728">
            <v>0</v>
          </cell>
        </row>
        <row r="1729">
          <cell r="G1729" t="str">
            <v>TOTAL MATERIAL</v>
          </cell>
          <cell r="H1729">
            <v>0</v>
          </cell>
        </row>
        <row r="1730">
          <cell r="D1730" t="str">
            <v>EXTERNAL MANUFACTURED ITEMS</v>
          </cell>
          <cell r="G1730" t="str">
            <v>Cost $</v>
          </cell>
          <cell r="H1730" t="str">
            <v>Total</v>
          </cell>
        </row>
        <row r="1731">
          <cell r="D1731" t="str">
            <v>Metal Work</v>
          </cell>
          <cell r="H1731">
            <v>0</v>
          </cell>
        </row>
        <row r="1732">
          <cell r="D1732" t="str">
            <v>Glass / Mirror</v>
          </cell>
          <cell r="H1732">
            <v>0</v>
          </cell>
        </row>
        <row r="1733">
          <cell r="D1733" t="str">
            <v>Stone Work /  Solid Surface</v>
          </cell>
          <cell r="H1733">
            <v>0</v>
          </cell>
        </row>
        <row r="1734">
          <cell r="D1734" t="str">
            <v>Upholstery</v>
          </cell>
          <cell r="H1734">
            <v>0</v>
          </cell>
        </row>
        <row r="1735">
          <cell r="D1735" t="str">
            <v>Woodworx</v>
          </cell>
          <cell r="H1735">
            <v>0</v>
          </cell>
        </row>
        <row r="1736">
          <cell r="D1736" t="str">
            <v>Overseas materials</v>
          </cell>
          <cell r="H1736">
            <v>0</v>
          </cell>
        </row>
        <row r="1737">
          <cell r="D1737" t="str">
            <v>Overseas manufactured items</v>
          </cell>
          <cell r="H1737">
            <v>0</v>
          </cell>
        </row>
        <row r="1738">
          <cell r="D1738" t="str">
            <v>Defects</v>
          </cell>
          <cell r="H1738">
            <v>0</v>
          </cell>
        </row>
        <row r="1739">
          <cell r="G1739" t="str">
            <v>TOTAL EXTERNAL</v>
          </cell>
          <cell r="H1739">
            <v>0</v>
          </cell>
        </row>
        <row r="1740">
          <cell r="D1740" t="str">
            <v>PRODUCTION PLANNING</v>
          </cell>
          <cell r="G1740" t="str">
            <v>Rate/hr</v>
          </cell>
          <cell r="H1740" t="str">
            <v>Total</v>
          </cell>
        </row>
        <row r="1741">
          <cell r="C1741" t="str">
            <v>DRW</v>
          </cell>
          <cell r="D1741" t="str">
            <v>Production planning (workshop)</v>
          </cell>
          <cell r="G1741">
            <v>65</v>
          </cell>
          <cell r="H1741">
            <v>0</v>
          </cell>
        </row>
        <row r="1742">
          <cell r="G1742" t="str">
            <v>TOTAL PROD PLAN</v>
          </cell>
          <cell r="H1742">
            <v>0</v>
          </cell>
        </row>
        <row r="1743">
          <cell r="D1743" t="str">
            <v>FACTORY</v>
          </cell>
          <cell r="G1743" t="str">
            <v>Rate/hr</v>
          </cell>
          <cell r="H1743" t="str">
            <v>Total</v>
          </cell>
        </row>
        <row r="1744">
          <cell r="C1744" t="str">
            <v>CNC</v>
          </cell>
          <cell r="D1744" t="str">
            <v>CNC Cutting</v>
          </cell>
          <cell r="G1744">
            <v>65</v>
          </cell>
          <cell r="H1744">
            <v>0</v>
          </cell>
        </row>
        <row r="1745">
          <cell r="C1745" t="str">
            <v>EDG</v>
          </cell>
          <cell r="D1745" t="str">
            <v>Edging Machine</v>
          </cell>
          <cell r="G1745">
            <v>65</v>
          </cell>
          <cell r="H1745">
            <v>0</v>
          </cell>
        </row>
        <row r="1746">
          <cell r="C1746" t="str">
            <v>MAC</v>
          </cell>
          <cell r="D1746" t="str">
            <v>Machining</v>
          </cell>
          <cell r="G1746">
            <v>65</v>
          </cell>
          <cell r="H1746">
            <v>0</v>
          </cell>
        </row>
        <row r="1747">
          <cell r="C1747" t="str">
            <v>MAC</v>
          </cell>
          <cell r="D1747" t="str">
            <v>Profiling / Spindle Moulding</v>
          </cell>
          <cell r="G1747">
            <v>65</v>
          </cell>
          <cell r="H1747">
            <v>0</v>
          </cell>
        </row>
        <row r="1748">
          <cell r="C1748" t="str">
            <v>MAC</v>
          </cell>
          <cell r="D1748" t="str">
            <v>Glue and Joining</v>
          </cell>
          <cell r="G1748">
            <v>65</v>
          </cell>
          <cell r="H1748">
            <v>0</v>
          </cell>
        </row>
        <row r="1749">
          <cell r="C1749" t="str">
            <v>MAC</v>
          </cell>
          <cell r="D1749" t="str">
            <v>Sanding (Drum Sander)</v>
          </cell>
          <cell r="G1749">
            <v>65</v>
          </cell>
          <cell r="H1749">
            <v>0</v>
          </cell>
        </row>
        <row r="1750">
          <cell r="C1750" t="str">
            <v>BEN</v>
          </cell>
          <cell r="D1750" t="str">
            <v xml:space="preserve">Bench/Box Assembly Labour </v>
          </cell>
          <cell r="G1750">
            <v>65</v>
          </cell>
          <cell r="H1750">
            <v>0</v>
          </cell>
        </row>
        <row r="1751">
          <cell r="C1751" t="str">
            <v>BEN</v>
          </cell>
          <cell r="D1751" t="str">
            <v>Set Out</v>
          </cell>
          <cell r="G1751">
            <v>65</v>
          </cell>
          <cell r="H1751">
            <v>0</v>
          </cell>
        </row>
        <row r="1752">
          <cell r="C1752" t="str">
            <v>BEN</v>
          </cell>
          <cell r="D1752" t="str">
            <v>Drawer Assembly</v>
          </cell>
          <cell r="G1752">
            <v>65</v>
          </cell>
          <cell r="H1752">
            <v>0</v>
          </cell>
        </row>
        <row r="1753">
          <cell r="C1753" t="str">
            <v>BEN</v>
          </cell>
          <cell r="D1753" t="str">
            <v>Sanding/ Poly prep</v>
          </cell>
          <cell r="G1753">
            <v>65</v>
          </cell>
          <cell r="H1753">
            <v>0</v>
          </cell>
        </row>
        <row r="1754">
          <cell r="C1754" t="str">
            <v>HAND</v>
          </cell>
          <cell r="D1754" t="str">
            <v>Hand Finishing (Material to be inc. above)</v>
          </cell>
          <cell r="G1754">
            <v>65</v>
          </cell>
          <cell r="H1754">
            <v>0</v>
          </cell>
        </row>
        <row r="1755">
          <cell r="C1755" t="str">
            <v>PALL</v>
          </cell>
          <cell r="D1755" t="str">
            <v>Palleting</v>
          </cell>
          <cell r="G1755">
            <v>65</v>
          </cell>
          <cell r="H1755">
            <v>0</v>
          </cell>
        </row>
        <row r="1756">
          <cell r="C1756" t="str">
            <v>MIS</v>
          </cell>
          <cell r="D1756" t="str">
            <v>Fix Split battens</v>
          </cell>
          <cell r="G1756">
            <v>65</v>
          </cell>
          <cell r="H1756">
            <v>0</v>
          </cell>
        </row>
        <row r="1757">
          <cell r="C1757" t="str">
            <v>MIS</v>
          </cell>
          <cell r="G1757">
            <v>65</v>
          </cell>
          <cell r="H1757">
            <v>0</v>
          </cell>
        </row>
        <row r="1758">
          <cell r="C1758" t="str">
            <v>MIS</v>
          </cell>
          <cell r="G1758">
            <v>65</v>
          </cell>
          <cell r="H1758">
            <v>0</v>
          </cell>
        </row>
        <row r="1759">
          <cell r="G1759" t="str">
            <v>TOTAL FACTORY</v>
          </cell>
          <cell r="H1759">
            <v>0</v>
          </cell>
        </row>
        <row r="1760">
          <cell r="D1760" t="str">
            <v>PAINT - Spray finishing</v>
          </cell>
          <cell r="G1760" t="str">
            <v xml:space="preserve">Rate/m² </v>
          </cell>
          <cell r="H1760" t="str">
            <v>Total</v>
          </cell>
        </row>
        <row r="1761">
          <cell r="D1761" t="str">
            <v>Colour</v>
          </cell>
          <cell r="G1761">
            <v>65</v>
          </cell>
          <cell r="H1761">
            <v>0</v>
          </cell>
        </row>
        <row r="1762">
          <cell r="G1762">
            <v>65</v>
          </cell>
          <cell r="H1762">
            <v>0</v>
          </cell>
        </row>
        <row r="1763">
          <cell r="G1763">
            <v>65</v>
          </cell>
          <cell r="H1763">
            <v>0</v>
          </cell>
        </row>
        <row r="1764">
          <cell r="G1764" t="str">
            <v>TOTAL PAINT</v>
          </cell>
          <cell r="H1764">
            <v>0</v>
          </cell>
        </row>
        <row r="1765">
          <cell r="D1765" t="str">
            <v>DELIVERIES</v>
          </cell>
          <cell r="G1765" t="str">
            <v>Rate</v>
          </cell>
          <cell r="H1765" t="str">
            <v>Total</v>
          </cell>
        </row>
        <row r="1766">
          <cell r="D1766" t="str">
            <v xml:space="preserve">Pallet Delivery </v>
          </cell>
          <cell r="G1766">
            <v>35</v>
          </cell>
          <cell r="H1766">
            <v>0</v>
          </cell>
        </row>
        <row r="1767">
          <cell r="D1767" t="str">
            <v xml:space="preserve">3 Tonne Truck </v>
          </cell>
          <cell r="G1767">
            <v>130</v>
          </cell>
          <cell r="H1767">
            <v>0</v>
          </cell>
        </row>
        <row r="1768">
          <cell r="G1768" t="str">
            <v>TOTAL TRANSPORT</v>
          </cell>
          <cell r="H1768">
            <v>0</v>
          </cell>
        </row>
        <row r="1769">
          <cell r="G1769" t="str">
            <v>TOTAL COST</v>
          </cell>
          <cell r="H1769">
            <v>0</v>
          </cell>
        </row>
        <row r="1770">
          <cell r="G1770" t="str">
            <v>Cost w/ Mark-up</v>
          </cell>
          <cell r="H1770">
            <v>0</v>
          </cell>
        </row>
        <row r="1771">
          <cell r="G1771" t="str">
            <v xml:space="preserve">Cost per </v>
          </cell>
          <cell r="H1771">
            <v>0</v>
          </cell>
        </row>
        <row r="1772">
          <cell r="G1772" t="str">
            <v xml:space="preserve">Cost per </v>
          </cell>
          <cell r="H1772">
            <v>0</v>
          </cell>
        </row>
        <row r="1776">
          <cell r="C1776">
            <v>24</v>
          </cell>
        </row>
        <row r="1777">
          <cell r="C1777" t="str">
            <v>DWG 
Number</v>
          </cell>
        </row>
        <row r="1778">
          <cell r="D1778" t="str">
            <v>MATERIALS</v>
          </cell>
          <cell r="G1778" t="str">
            <v>Cost $</v>
          </cell>
          <cell r="H1778" t="str">
            <v>Total</v>
          </cell>
        </row>
        <row r="1779">
          <cell r="C1779" t="str">
            <v>SHEETS</v>
          </cell>
          <cell r="G1779">
            <v>0</v>
          </cell>
          <cell r="H1779">
            <v>0</v>
          </cell>
        </row>
        <row r="1780">
          <cell r="C1780" t="str">
            <v>SHEETS</v>
          </cell>
          <cell r="G1780">
            <v>0</v>
          </cell>
          <cell r="H1780">
            <v>0</v>
          </cell>
        </row>
        <row r="1781">
          <cell r="C1781" t="str">
            <v>SHEETS</v>
          </cell>
          <cell r="G1781">
            <v>0</v>
          </cell>
          <cell r="H1781">
            <v>0</v>
          </cell>
        </row>
        <row r="1782">
          <cell r="C1782" t="str">
            <v>SHEETS</v>
          </cell>
          <cell r="G1782">
            <v>0</v>
          </cell>
          <cell r="H1782">
            <v>0</v>
          </cell>
        </row>
        <row r="1783">
          <cell r="C1783" t="str">
            <v>SHEETS</v>
          </cell>
          <cell r="G1783">
            <v>0</v>
          </cell>
          <cell r="H1783">
            <v>0</v>
          </cell>
        </row>
        <row r="1784">
          <cell r="C1784" t="str">
            <v>SHEETS</v>
          </cell>
          <cell r="G1784">
            <v>0</v>
          </cell>
          <cell r="H1784">
            <v>0</v>
          </cell>
        </row>
        <row r="1785">
          <cell r="C1785" t="str">
            <v>EDGE</v>
          </cell>
          <cell r="G1785">
            <v>0</v>
          </cell>
          <cell r="H1785">
            <v>0</v>
          </cell>
        </row>
        <row r="1786">
          <cell r="C1786" t="str">
            <v>EDGE</v>
          </cell>
          <cell r="G1786">
            <v>0</v>
          </cell>
          <cell r="H1786">
            <v>0</v>
          </cell>
        </row>
        <row r="1787">
          <cell r="C1787" t="str">
            <v>EDGE</v>
          </cell>
          <cell r="G1787">
            <v>0</v>
          </cell>
          <cell r="H1787">
            <v>0</v>
          </cell>
        </row>
        <row r="1788">
          <cell r="C1788" t="str">
            <v>HARDWOOD</v>
          </cell>
          <cell r="G1788">
            <v>0</v>
          </cell>
          <cell r="H1788">
            <v>0</v>
          </cell>
        </row>
        <row r="1789">
          <cell r="C1789" t="str">
            <v>HARDWOOD</v>
          </cell>
          <cell r="G1789">
            <v>0</v>
          </cell>
          <cell r="H1789">
            <v>0</v>
          </cell>
        </row>
        <row r="1790">
          <cell r="C1790" t="str">
            <v>HARDWOOD</v>
          </cell>
          <cell r="G1790">
            <v>0</v>
          </cell>
          <cell r="H1790">
            <v>0</v>
          </cell>
        </row>
        <row r="1791">
          <cell r="C1791" t="str">
            <v>HARDWARE</v>
          </cell>
          <cell r="G1791">
            <v>0</v>
          </cell>
          <cell r="H1791">
            <v>0</v>
          </cell>
        </row>
        <row r="1792">
          <cell r="C1792" t="str">
            <v>HARDWARE</v>
          </cell>
          <cell r="G1792">
            <v>0</v>
          </cell>
          <cell r="H1792">
            <v>0</v>
          </cell>
        </row>
        <row r="1793">
          <cell r="C1793" t="str">
            <v>HARDWARE</v>
          </cell>
          <cell r="G1793">
            <v>0</v>
          </cell>
          <cell r="H1793">
            <v>0</v>
          </cell>
        </row>
        <row r="1794">
          <cell r="C1794" t="str">
            <v>HARDWARE</v>
          </cell>
          <cell r="G1794">
            <v>0</v>
          </cell>
          <cell r="H1794">
            <v>0</v>
          </cell>
        </row>
        <row r="1795">
          <cell r="C1795" t="str">
            <v>HARDWARE</v>
          </cell>
          <cell r="G1795">
            <v>0</v>
          </cell>
          <cell r="H1795">
            <v>0</v>
          </cell>
        </row>
        <row r="1796">
          <cell r="C1796" t="str">
            <v>HARDWARE</v>
          </cell>
          <cell r="G1796">
            <v>0</v>
          </cell>
          <cell r="H1796">
            <v>0</v>
          </cell>
        </row>
        <row r="1797">
          <cell r="C1797" t="str">
            <v>HARDWARE</v>
          </cell>
          <cell r="G1797">
            <v>0</v>
          </cell>
          <cell r="H1797">
            <v>0</v>
          </cell>
        </row>
        <row r="1798">
          <cell r="C1798" t="str">
            <v>MISC</v>
          </cell>
          <cell r="G1798">
            <v>0</v>
          </cell>
          <cell r="H1798">
            <v>0</v>
          </cell>
        </row>
        <row r="1799">
          <cell r="C1799" t="str">
            <v>MISC</v>
          </cell>
          <cell r="G1799">
            <v>0</v>
          </cell>
          <cell r="H1799">
            <v>0</v>
          </cell>
        </row>
        <row r="1800">
          <cell r="C1800" t="str">
            <v>MISC</v>
          </cell>
          <cell r="G1800">
            <v>0</v>
          </cell>
          <cell r="H1800">
            <v>0</v>
          </cell>
        </row>
        <row r="1801">
          <cell r="C1801" t="str">
            <v>MISC</v>
          </cell>
          <cell r="G1801">
            <v>0</v>
          </cell>
          <cell r="H1801">
            <v>0</v>
          </cell>
        </row>
        <row r="1803">
          <cell r="C1803" t="str">
            <v>DEL</v>
          </cell>
          <cell r="D1803" t="str">
            <v>Delivery costs for materials above</v>
          </cell>
          <cell r="G1803">
            <v>1</v>
          </cell>
          <cell r="H1803">
            <v>0</v>
          </cell>
        </row>
        <row r="1804">
          <cell r="C1804" t="str">
            <v>CON</v>
          </cell>
          <cell r="D1804" t="str">
            <v xml:space="preserve">Consumables </v>
          </cell>
          <cell r="G1804">
            <v>1</v>
          </cell>
          <cell r="H1804">
            <v>0</v>
          </cell>
        </row>
        <row r="1805">
          <cell r="G1805" t="str">
            <v>TOTAL MATERIAL</v>
          </cell>
          <cell r="H1805">
            <v>0</v>
          </cell>
        </row>
        <row r="1806">
          <cell r="D1806" t="str">
            <v>EXTERNAL MANUFACTURED ITEMS</v>
          </cell>
          <cell r="G1806" t="str">
            <v>Cost $</v>
          </cell>
          <cell r="H1806" t="str">
            <v>Total</v>
          </cell>
        </row>
        <row r="1807">
          <cell r="D1807" t="str">
            <v>Metal Work</v>
          </cell>
          <cell r="H1807">
            <v>0</v>
          </cell>
        </row>
        <row r="1808">
          <cell r="D1808" t="str">
            <v>Glass / Mirror</v>
          </cell>
          <cell r="H1808">
            <v>0</v>
          </cell>
        </row>
        <row r="1809">
          <cell r="D1809" t="str">
            <v>Stone Work /  Solid Surface</v>
          </cell>
          <cell r="H1809">
            <v>0</v>
          </cell>
        </row>
        <row r="1810">
          <cell r="D1810" t="str">
            <v>Upholstery</v>
          </cell>
          <cell r="H1810">
            <v>0</v>
          </cell>
        </row>
        <row r="1811">
          <cell r="D1811" t="str">
            <v>Woodworx</v>
          </cell>
          <cell r="H1811">
            <v>0</v>
          </cell>
        </row>
        <row r="1812">
          <cell r="D1812" t="str">
            <v>Overseas materials</v>
          </cell>
          <cell r="H1812">
            <v>0</v>
          </cell>
        </row>
        <row r="1813">
          <cell r="D1813" t="str">
            <v>Overseas manufactured items</v>
          </cell>
          <cell r="H1813">
            <v>0</v>
          </cell>
        </row>
        <row r="1814">
          <cell r="D1814" t="str">
            <v>Defects</v>
          </cell>
          <cell r="H1814">
            <v>0</v>
          </cell>
        </row>
        <row r="1815">
          <cell r="G1815" t="str">
            <v>TOTAL EXTERNAL</v>
          </cell>
          <cell r="H1815">
            <v>0</v>
          </cell>
        </row>
        <row r="1816">
          <cell r="D1816" t="str">
            <v>PRODUCTION PLANNING</v>
          </cell>
          <cell r="G1816" t="str">
            <v>Rate/hr</v>
          </cell>
          <cell r="H1816" t="str">
            <v>Total</v>
          </cell>
        </row>
        <row r="1817">
          <cell r="C1817" t="str">
            <v>DRW</v>
          </cell>
          <cell r="D1817" t="str">
            <v>Production planning (workshop)</v>
          </cell>
          <cell r="G1817">
            <v>65</v>
          </cell>
          <cell r="H1817">
            <v>0</v>
          </cell>
        </row>
        <row r="1818">
          <cell r="G1818" t="str">
            <v>TOTAL PROD PLAN</v>
          </cell>
          <cell r="H1818">
            <v>0</v>
          </cell>
        </row>
        <row r="1819">
          <cell r="D1819" t="str">
            <v>FACTORY</v>
          </cell>
          <cell r="G1819" t="str">
            <v>Rate/hr</v>
          </cell>
          <cell r="H1819" t="str">
            <v>Total</v>
          </cell>
        </row>
        <row r="1820">
          <cell r="C1820" t="str">
            <v>CNC</v>
          </cell>
          <cell r="D1820" t="str">
            <v>CNC Cutting</v>
          </cell>
          <cell r="G1820">
            <v>65</v>
          </cell>
          <cell r="H1820">
            <v>0</v>
          </cell>
        </row>
        <row r="1821">
          <cell r="C1821" t="str">
            <v>EDG</v>
          </cell>
          <cell r="D1821" t="str">
            <v>Edging Machine</v>
          </cell>
          <cell r="G1821">
            <v>65</v>
          </cell>
          <cell r="H1821">
            <v>0</v>
          </cell>
        </row>
        <row r="1822">
          <cell r="C1822" t="str">
            <v>MAC</v>
          </cell>
          <cell r="D1822" t="str">
            <v>Machining</v>
          </cell>
          <cell r="G1822">
            <v>65</v>
          </cell>
          <cell r="H1822">
            <v>0</v>
          </cell>
        </row>
        <row r="1823">
          <cell r="C1823" t="str">
            <v>MAC</v>
          </cell>
          <cell r="D1823" t="str">
            <v>Profiling / Spindle Moulding</v>
          </cell>
          <cell r="G1823">
            <v>65</v>
          </cell>
          <cell r="H1823">
            <v>0</v>
          </cell>
        </row>
        <row r="1824">
          <cell r="C1824" t="str">
            <v>MAC</v>
          </cell>
          <cell r="D1824" t="str">
            <v>Glue and Joining</v>
          </cell>
          <cell r="G1824">
            <v>65</v>
          </cell>
          <cell r="H1824">
            <v>0</v>
          </cell>
        </row>
        <row r="1825">
          <cell r="C1825" t="str">
            <v>MAC</v>
          </cell>
          <cell r="D1825" t="str">
            <v>Sanding (Drum Sander)</v>
          </cell>
          <cell r="G1825">
            <v>65</v>
          </cell>
          <cell r="H1825">
            <v>0</v>
          </cell>
        </row>
        <row r="1826">
          <cell r="C1826" t="str">
            <v>BEN</v>
          </cell>
          <cell r="D1826" t="str">
            <v xml:space="preserve">Bench/Box Assembly Labour </v>
          </cell>
          <cell r="G1826">
            <v>65</v>
          </cell>
          <cell r="H1826">
            <v>0</v>
          </cell>
        </row>
        <row r="1827">
          <cell r="C1827" t="str">
            <v>BEN</v>
          </cell>
          <cell r="D1827" t="str">
            <v>Set Out</v>
          </cell>
          <cell r="G1827">
            <v>65</v>
          </cell>
          <cell r="H1827">
            <v>0</v>
          </cell>
        </row>
        <row r="1828">
          <cell r="C1828" t="str">
            <v>BEN</v>
          </cell>
          <cell r="D1828" t="str">
            <v>Drawer Assembly</v>
          </cell>
          <cell r="G1828">
            <v>65</v>
          </cell>
          <cell r="H1828">
            <v>0</v>
          </cell>
        </row>
        <row r="1829">
          <cell r="C1829" t="str">
            <v>BEN</v>
          </cell>
          <cell r="D1829" t="str">
            <v>Sanding/ Poly prep</v>
          </cell>
          <cell r="G1829">
            <v>65</v>
          </cell>
          <cell r="H1829">
            <v>0</v>
          </cell>
        </row>
        <row r="1830">
          <cell r="C1830" t="str">
            <v>HAND</v>
          </cell>
          <cell r="D1830" t="str">
            <v>Hand Finishing (Material to be inc. above)</v>
          </cell>
          <cell r="G1830">
            <v>65</v>
          </cell>
          <cell r="H1830">
            <v>0</v>
          </cell>
        </row>
        <row r="1831">
          <cell r="C1831" t="str">
            <v>PALL</v>
          </cell>
          <cell r="D1831" t="str">
            <v>Palleting</v>
          </cell>
          <cell r="G1831">
            <v>65</v>
          </cell>
          <cell r="H1831">
            <v>0</v>
          </cell>
        </row>
        <row r="1832">
          <cell r="C1832" t="str">
            <v>MIS</v>
          </cell>
          <cell r="D1832" t="str">
            <v>Fix Split battens</v>
          </cell>
          <cell r="G1832">
            <v>65</v>
          </cell>
          <cell r="H1832">
            <v>0</v>
          </cell>
        </row>
        <row r="1833">
          <cell r="C1833" t="str">
            <v>MIS</v>
          </cell>
          <cell r="G1833">
            <v>65</v>
          </cell>
          <cell r="H1833">
            <v>0</v>
          </cell>
        </row>
        <row r="1834">
          <cell r="C1834" t="str">
            <v>MIS</v>
          </cell>
          <cell r="G1834">
            <v>65</v>
          </cell>
          <cell r="H1834">
            <v>0</v>
          </cell>
        </row>
        <row r="1835">
          <cell r="G1835" t="str">
            <v>TOTAL FACTORY</v>
          </cell>
          <cell r="H1835">
            <v>0</v>
          </cell>
        </row>
        <row r="1836">
          <cell r="D1836" t="str">
            <v>PAINT - Spray finishing</v>
          </cell>
          <cell r="G1836" t="str">
            <v xml:space="preserve">Rate/m² </v>
          </cell>
          <cell r="H1836" t="str">
            <v>Total</v>
          </cell>
        </row>
        <row r="1837">
          <cell r="D1837" t="str">
            <v>Colour</v>
          </cell>
          <cell r="G1837">
            <v>65</v>
          </cell>
          <cell r="H1837">
            <v>0</v>
          </cell>
        </row>
        <row r="1838">
          <cell r="G1838">
            <v>65</v>
          </cell>
          <cell r="H1838">
            <v>0</v>
          </cell>
        </row>
        <row r="1839">
          <cell r="G1839">
            <v>65</v>
          </cell>
          <cell r="H1839">
            <v>0</v>
          </cell>
        </row>
        <row r="1840">
          <cell r="G1840" t="str">
            <v>TOTAL PAINT</v>
          </cell>
          <cell r="H1840">
            <v>0</v>
          </cell>
        </row>
        <row r="1841">
          <cell r="D1841" t="str">
            <v>DELIVERIES</v>
          </cell>
          <cell r="G1841" t="str">
            <v>Rate</v>
          </cell>
          <cell r="H1841" t="str">
            <v>Total</v>
          </cell>
        </row>
        <row r="1842">
          <cell r="D1842" t="str">
            <v xml:space="preserve">Pallet Delivery </v>
          </cell>
          <cell r="G1842">
            <v>35</v>
          </cell>
          <cell r="H1842">
            <v>0</v>
          </cell>
        </row>
        <row r="1843">
          <cell r="D1843" t="str">
            <v xml:space="preserve">3 Tonne Truck </v>
          </cell>
          <cell r="G1843">
            <v>130</v>
          </cell>
          <cell r="H1843">
            <v>0</v>
          </cell>
        </row>
        <row r="1844">
          <cell r="G1844" t="str">
            <v>TOTAL TRANSPORT</v>
          </cell>
          <cell r="H1844">
            <v>0</v>
          </cell>
        </row>
        <row r="1845">
          <cell r="G1845" t="str">
            <v>TOTAL COST</v>
          </cell>
          <cell r="H1845">
            <v>0</v>
          </cell>
        </row>
        <row r="1846">
          <cell r="G1846" t="str">
            <v>Cost w/ Mark-up</v>
          </cell>
          <cell r="H1846">
            <v>0</v>
          </cell>
        </row>
        <row r="1847">
          <cell r="G1847" t="str">
            <v xml:space="preserve">Cost per </v>
          </cell>
          <cell r="H1847">
            <v>0</v>
          </cell>
        </row>
        <row r="1848">
          <cell r="G1848" t="str">
            <v xml:space="preserve">Cost per </v>
          </cell>
          <cell r="H1848">
            <v>0</v>
          </cell>
        </row>
        <row r="1852">
          <cell r="C1852">
            <v>25</v>
          </cell>
        </row>
        <row r="1853">
          <cell r="C1853" t="str">
            <v>DWG 
Number</v>
          </cell>
        </row>
        <row r="1854">
          <cell r="D1854" t="str">
            <v>MATERIALS</v>
          </cell>
          <cell r="G1854" t="str">
            <v>Cost $</v>
          </cell>
          <cell r="H1854" t="str">
            <v>Total</v>
          </cell>
        </row>
        <row r="1855">
          <cell r="C1855" t="str">
            <v>SHEETS</v>
          </cell>
          <cell r="G1855">
            <v>0</v>
          </cell>
          <cell r="H1855">
            <v>0</v>
          </cell>
        </row>
        <row r="1856">
          <cell r="C1856" t="str">
            <v>SHEETS</v>
          </cell>
          <cell r="G1856">
            <v>0</v>
          </cell>
          <cell r="H1856">
            <v>0</v>
          </cell>
        </row>
        <row r="1857">
          <cell r="C1857" t="str">
            <v>SHEETS</v>
          </cell>
          <cell r="G1857">
            <v>0</v>
          </cell>
          <cell r="H1857">
            <v>0</v>
          </cell>
        </row>
        <row r="1858">
          <cell r="C1858" t="str">
            <v>SHEETS</v>
          </cell>
          <cell r="G1858">
            <v>0</v>
          </cell>
          <cell r="H1858">
            <v>0</v>
          </cell>
        </row>
        <row r="1859">
          <cell r="C1859" t="str">
            <v>SHEETS</v>
          </cell>
          <cell r="G1859">
            <v>0</v>
          </cell>
          <cell r="H1859">
            <v>0</v>
          </cell>
        </row>
        <row r="1860">
          <cell r="C1860" t="str">
            <v>SHEETS</v>
          </cell>
          <cell r="G1860">
            <v>0</v>
          </cell>
          <cell r="H1860">
            <v>0</v>
          </cell>
        </row>
        <row r="1861">
          <cell r="C1861" t="str">
            <v>EDGE</v>
          </cell>
          <cell r="G1861">
            <v>0</v>
          </cell>
          <cell r="H1861">
            <v>0</v>
          </cell>
        </row>
        <row r="1862">
          <cell r="C1862" t="str">
            <v>EDGE</v>
          </cell>
          <cell r="G1862">
            <v>0</v>
          </cell>
          <cell r="H1862">
            <v>0</v>
          </cell>
        </row>
        <row r="1863">
          <cell r="C1863" t="str">
            <v>EDGE</v>
          </cell>
          <cell r="G1863">
            <v>0</v>
          </cell>
          <cell r="H1863">
            <v>0</v>
          </cell>
        </row>
        <row r="1864">
          <cell r="C1864" t="str">
            <v>HARDWOOD</v>
          </cell>
          <cell r="G1864">
            <v>0</v>
          </cell>
          <cell r="H1864">
            <v>0</v>
          </cell>
        </row>
        <row r="1865">
          <cell r="C1865" t="str">
            <v>HARDWOOD</v>
          </cell>
          <cell r="G1865">
            <v>0</v>
          </cell>
          <cell r="H1865">
            <v>0</v>
          </cell>
        </row>
        <row r="1866">
          <cell r="C1866" t="str">
            <v>HARDWOOD</v>
          </cell>
          <cell r="G1866">
            <v>0</v>
          </cell>
          <cell r="H1866">
            <v>0</v>
          </cell>
        </row>
        <row r="1867">
          <cell r="C1867" t="str">
            <v>HARDWARE</v>
          </cell>
          <cell r="G1867">
            <v>0</v>
          </cell>
          <cell r="H1867">
            <v>0</v>
          </cell>
        </row>
        <row r="1868">
          <cell r="C1868" t="str">
            <v>HARDWARE</v>
          </cell>
          <cell r="G1868">
            <v>0</v>
          </cell>
          <cell r="H1868">
            <v>0</v>
          </cell>
        </row>
        <row r="1869">
          <cell r="C1869" t="str">
            <v>HARDWARE</v>
          </cell>
          <cell r="G1869">
            <v>0</v>
          </cell>
          <cell r="H1869">
            <v>0</v>
          </cell>
        </row>
        <row r="1870">
          <cell r="C1870" t="str">
            <v>HARDWARE</v>
          </cell>
          <cell r="G1870">
            <v>0</v>
          </cell>
          <cell r="H1870">
            <v>0</v>
          </cell>
        </row>
        <row r="1871">
          <cell r="C1871" t="str">
            <v>HARDWARE</v>
          </cell>
          <cell r="G1871">
            <v>0</v>
          </cell>
          <cell r="H1871">
            <v>0</v>
          </cell>
        </row>
        <row r="1872">
          <cell r="C1872" t="str">
            <v>HARDWARE</v>
          </cell>
          <cell r="G1872">
            <v>0</v>
          </cell>
          <cell r="H1872">
            <v>0</v>
          </cell>
        </row>
        <row r="1873">
          <cell r="C1873" t="str">
            <v>HARDWARE</v>
          </cell>
          <cell r="G1873">
            <v>0</v>
          </cell>
          <cell r="H1873">
            <v>0</v>
          </cell>
        </row>
        <row r="1874">
          <cell r="C1874" t="str">
            <v>MISC</v>
          </cell>
          <cell r="G1874">
            <v>0</v>
          </cell>
          <cell r="H1874">
            <v>0</v>
          </cell>
        </row>
        <row r="1875">
          <cell r="C1875" t="str">
            <v>MISC</v>
          </cell>
          <cell r="G1875">
            <v>0</v>
          </cell>
          <cell r="H1875">
            <v>0</v>
          </cell>
        </row>
        <row r="1876">
          <cell r="C1876" t="str">
            <v>MISC</v>
          </cell>
          <cell r="G1876">
            <v>0</v>
          </cell>
          <cell r="H1876">
            <v>0</v>
          </cell>
        </row>
        <row r="1877">
          <cell r="C1877" t="str">
            <v>MISC</v>
          </cell>
          <cell r="G1877">
            <v>0</v>
          </cell>
          <cell r="H1877">
            <v>0</v>
          </cell>
        </row>
        <row r="1879">
          <cell r="C1879" t="str">
            <v>DEL</v>
          </cell>
          <cell r="D1879" t="str">
            <v>Delivery costs for materials above</v>
          </cell>
          <cell r="G1879">
            <v>1</v>
          </cell>
          <cell r="H1879">
            <v>0</v>
          </cell>
        </row>
        <row r="1880">
          <cell r="C1880" t="str">
            <v>CON</v>
          </cell>
          <cell r="D1880" t="str">
            <v xml:space="preserve">Consumables </v>
          </cell>
          <cell r="G1880">
            <v>1</v>
          </cell>
          <cell r="H1880">
            <v>0</v>
          </cell>
        </row>
        <row r="1881">
          <cell r="G1881" t="str">
            <v>TOTAL MATERIAL</v>
          </cell>
          <cell r="H1881">
            <v>0</v>
          </cell>
        </row>
        <row r="1882">
          <cell r="D1882" t="str">
            <v>EXTERNAL MANUFACTURED ITEMS</v>
          </cell>
          <cell r="G1882" t="str">
            <v>Cost $</v>
          </cell>
          <cell r="H1882" t="str">
            <v>Total</v>
          </cell>
        </row>
        <row r="1883">
          <cell r="D1883" t="str">
            <v>Metal Work</v>
          </cell>
          <cell r="H1883">
            <v>0</v>
          </cell>
        </row>
        <row r="1884">
          <cell r="D1884" t="str">
            <v>Glass / Mirror</v>
          </cell>
          <cell r="H1884">
            <v>0</v>
          </cell>
        </row>
        <row r="1885">
          <cell r="D1885" t="str">
            <v>Stone Work /  Solid Surface</v>
          </cell>
          <cell r="H1885">
            <v>0</v>
          </cell>
        </row>
        <row r="1886">
          <cell r="D1886" t="str">
            <v>Upholstery</v>
          </cell>
          <cell r="H1886">
            <v>0</v>
          </cell>
        </row>
        <row r="1887">
          <cell r="D1887" t="str">
            <v>Woodworx</v>
          </cell>
          <cell r="H1887">
            <v>0</v>
          </cell>
        </row>
        <row r="1888">
          <cell r="D1888" t="str">
            <v>Overseas materials</v>
          </cell>
          <cell r="H1888">
            <v>0</v>
          </cell>
        </row>
        <row r="1889">
          <cell r="D1889" t="str">
            <v>Overseas manufactured items</v>
          </cell>
          <cell r="H1889">
            <v>0</v>
          </cell>
        </row>
        <row r="1890">
          <cell r="D1890" t="str">
            <v>Defects</v>
          </cell>
          <cell r="H1890">
            <v>0</v>
          </cell>
        </row>
        <row r="1891">
          <cell r="G1891" t="str">
            <v>TOTAL EXTERNAL</v>
          </cell>
          <cell r="H1891">
            <v>0</v>
          </cell>
        </row>
        <row r="1892">
          <cell r="D1892" t="str">
            <v>PRODUCTION PLANNING</v>
          </cell>
          <cell r="G1892" t="str">
            <v>Rate/hr</v>
          </cell>
          <cell r="H1892" t="str">
            <v>Total</v>
          </cell>
        </row>
        <row r="1893">
          <cell r="C1893" t="str">
            <v>DRW</v>
          </cell>
          <cell r="D1893" t="str">
            <v>Production planning (workshop)</v>
          </cell>
          <cell r="G1893">
            <v>65</v>
          </cell>
          <cell r="H1893">
            <v>0</v>
          </cell>
        </row>
        <row r="1894">
          <cell r="G1894" t="str">
            <v>TOTAL PROD PLAN</v>
          </cell>
          <cell r="H1894">
            <v>0</v>
          </cell>
        </row>
        <row r="1895">
          <cell r="D1895" t="str">
            <v>FACTORY</v>
          </cell>
          <cell r="G1895" t="str">
            <v>Rate/hr</v>
          </cell>
          <cell r="H1895" t="str">
            <v>Total</v>
          </cell>
        </row>
        <row r="1896">
          <cell r="C1896" t="str">
            <v>CNC</v>
          </cell>
          <cell r="D1896" t="str">
            <v>CNC Cutting</v>
          </cell>
          <cell r="G1896">
            <v>65</v>
          </cell>
          <cell r="H1896">
            <v>0</v>
          </cell>
        </row>
        <row r="1897">
          <cell r="C1897" t="str">
            <v>EDG</v>
          </cell>
          <cell r="D1897" t="str">
            <v>Edging Machine</v>
          </cell>
          <cell r="G1897">
            <v>65</v>
          </cell>
          <cell r="H1897">
            <v>0</v>
          </cell>
        </row>
        <row r="1898">
          <cell r="C1898" t="str">
            <v>MAC</v>
          </cell>
          <cell r="D1898" t="str">
            <v>Machining</v>
          </cell>
          <cell r="G1898">
            <v>65</v>
          </cell>
          <cell r="H1898">
            <v>0</v>
          </cell>
        </row>
        <row r="1899">
          <cell r="C1899" t="str">
            <v>MAC</v>
          </cell>
          <cell r="D1899" t="str">
            <v>Profiling / Spindle Moulding</v>
          </cell>
          <cell r="G1899">
            <v>65</v>
          </cell>
          <cell r="H1899">
            <v>0</v>
          </cell>
        </row>
        <row r="1900">
          <cell r="C1900" t="str">
            <v>MAC</v>
          </cell>
          <cell r="D1900" t="str">
            <v>Glue and Joining</v>
          </cell>
          <cell r="G1900">
            <v>65</v>
          </cell>
          <cell r="H1900">
            <v>0</v>
          </cell>
        </row>
        <row r="1901">
          <cell r="C1901" t="str">
            <v>MAC</v>
          </cell>
          <cell r="D1901" t="str">
            <v>Sanding (Drum Sander)</v>
          </cell>
          <cell r="G1901">
            <v>65</v>
          </cell>
          <cell r="H1901">
            <v>0</v>
          </cell>
        </row>
        <row r="1902">
          <cell r="C1902" t="str">
            <v>BEN</v>
          </cell>
          <cell r="D1902" t="str">
            <v xml:space="preserve">Bench/Box Assembly Labour </v>
          </cell>
          <cell r="G1902">
            <v>65</v>
          </cell>
          <cell r="H1902">
            <v>0</v>
          </cell>
        </row>
        <row r="1903">
          <cell r="C1903" t="str">
            <v>BEN</v>
          </cell>
          <cell r="D1903" t="str">
            <v>Set Out</v>
          </cell>
          <cell r="G1903">
            <v>65</v>
          </cell>
          <cell r="H1903">
            <v>0</v>
          </cell>
        </row>
        <row r="1904">
          <cell r="C1904" t="str">
            <v>BEN</v>
          </cell>
          <cell r="D1904" t="str">
            <v>Drawer Assembly</v>
          </cell>
          <cell r="G1904">
            <v>65</v>
          </cell>
          <cell r="H1904">
            <v>0</v>
          </cell>
        </row>
        <row r="1905">
          <cell r="C1905" t="str">
            <v>BEN</v>
          </cell>
          <cell r="D1905" t="str">
            <v>Sanding/ Poly prep</v>
          </cell>
          <cell r="G1905">
            <v>65</v>
          </cell>
          <cell r="H1905">
            <v>0</v>
          </cell>
        </row>
        <row r="1906">
          <cell r="C1906" t="str">
            <v>HAND</v>
          </cell>
          <cell r="D1906" t="str">
            <v>Hand Finishing (Material to be inc. above)</v>
          </cell>
          <cell r="G1906">
            <v>65</v>
          </cell>
          <cell r="H1906">
            <v>0</v>
          </cell>
        </row>
        <row r="1907">
          <cell r="C1907" t="str">
            <v>PALL</v>
          </cell>
          <cell r="D1907" t="str">
            <v>Palleting</v>
          </cell>
          <cell r="G1907">
            <v>65</v>
          </cell>
          <cell r="H1907">
            <v>0</v>
          </cell>
        </row>
        <row r="1908">
          <cell r="C1908" t="str">
            <v>MIS</v>
          </cell>
          <cell r="D1908" t="str">
            <v>Fix Split battens</v>
          </cell>
          <cell r="G1908">
            <v>65</v>
          </cell>
          <cell r="H1908">
            <v>0</v>
          </cell>
        </row>
        <row r="1909">
          <cell r="C1909" t="str">
            <v>MIS</v>
          </cell>
          <cell r="G1909">
            <v>65</v>
          </cell>
          <cell r="H1909">
            <v>0</v>
          </cell>
        </row>
        <row r="1910">
          <cell r="C1910" t="str">
            <v>MIS</v>
          </cell>
          <cell r="G1910">
            <v>65</v>
          </cell>
          <cell r="H1910">
            <v>0</v>
          </cell>
        </row>
        <row r="1911">
          <cell r="G1911" t="str">
            <v>TOTAL FACTORY</v>
          </cell>
          <cell r="H1911">
            <v>0</v>
          </cell>
        </row>
        <row r="1912">
          <cell r="D1912" t="str">
            <v>PAINT - Spray finishing</v>
          </cell>
          <cell r="G1912" t="str">
            <v xml:space="preserve">Rate/m² </v>
          </cell>
          <cell r="H1912" t="str">
            <v>Total</v>
          </cell>
        </row>
        <row r="1913">
          <cell r="D1913" t="str">
            <v>Colour</v>
          </cell>
          <cell r="G1913">
            <v>65</v>
          </cell>
          <cell r="H1913">
            <v>0</v>
          </cell>
        </row>
        <row r="1914">
          <cell r="G1914">
            <v>65</v>
          </cell>
          <cell r="H1914">
            <v>0</v>
          </cell>
        </row>
        <row r="1915">
          <cell r="G1915">
            <v>65</v>
          </cell>
          <cell r="H1915">
            <v>0</v>
          </cell>
        </row>
        <row r="1916">
          <cell r="G1916" t="str">
            <v>TOTAL PAINT</v>
          </cell>
          <cell r="H1916">
            <v>0</v>
          </cell>
        </row>
        <row r="1917">
          <cell r="D1917" t="str">
            <v>DELIVERIES</v>
          </cell>
          <cell r="G1917" t="str">
            <v>Rate</v>
          </cell>
          <cell r="H1917" t="str">
            <v>Total</v>
          </cell>
        </row>
        <row r="1918">
          <cell r="D1918" t="str">
            <v xml:space="preserve">Pallet Delivery </v>
          </cell>
          <cell r="G1918">
            <v>35</v>
          </cell>
          <cell r="H1918">
            <v>0</v>
          </cell>
        </row>
        <row r="1919">
          <cell r="D1919" t="str">
            <v xml:space="preserve">3 Tonne Truck </v>
          </cell>
          <cell r="G1919">
            <v>130</v>
          </cell>
          <cell r="H1919">
            <v>0</v>
          </cell>
        </row>
        <row r="1920">
          <cell r="G1920" t="str">
            <v>TOTAL TRANSPORT</v>
          </cell>
          <cell r="H1920">
            <v>0</v>
          </cell>
        </row>
        <row r="1921">
          <cell r="G1921" t="str">
            <v>TOTAL COST</v>
          </cell>
          <cell r="H1921">
            <v>0</v>
          </cell>
        </row>
        <row r="1922">
          <cell r="G1922" t="str">
            <v>Cost w/ Mark-up</v>
          </cell>
          <cell r="H1922">
            <v>0</v>
          </cell>
        </row>
        <row r="1923">
          <cell r="G1923" t="str">
            <v xml:space="preserve">Cost per </v>
          </cell>
          <cell r="H1923">
            <v>0</v>
          </cell>
        </row>
        <row r="1924">
          <cell r="G1924" t="str">
            <v xml:space="preserve">Cost per </v>
          </cell>
          <cell r="H1924">
            <v>0</v>
          </cell>
        </row>
        <row r="1928">
          <cell r="C1928">
            <v>26</v>
          </cell>
        </row>
        <row r="1929">
          <cell r="C1929" t="str">
            <v>DWG 
Number</v>
          </cell>
        </row>
        <row r="1930">
          <cell r="D1930" t="str">
            <v>MATERIALS</v>
          </cell>
          <cell r="G1930" t="str">
            <v>Cost $</v>
          </cell>
          <cell r="H1930" t="str">
            <v>Total</v>
          </cell>
        </row>
        <row r="1931">
          <cell r="C1931" t="str">
            <v>SHEETS</v>
          </cell>
          <cell r="G1931">
            <v>0</v>
          </cell>
          <cell r="H1931">
            <v>0</v>
          </cell>
        </row>
        <row r="1932">
          <cell r="C1932" t="str">
            <v>SHEETS</v>
          </cell>
          <cell r="G1932">
            <v>0</v>
          </cell>
          <cell r="H1932">
            <v>0</v>
          </cell>
        </row>
        <row r="1933">
          <cell r="C1933" t="str">
            <v>SHEETS</v>
          </cell>
          <cell r="G1933">
            <v>0</v>
          </cell>
          <cell r="H1933">
            <v>0</v>
          </cell>
        </row>
        <row r="1934">
          <cell r="C1934" t="str">
            <v>SHEETS</v>
          </cell>
          <cell r="G1934">
            <v>0</v>
          </cell>
          <cell r="H1934">
            <v>0</v>
          </cell>
        </row>
        <row r="1935">
          <cell r="C1935" t="str">
            <v>SHEETS</v>
          </cell>
          <cell r="G1935">
            <v>0</v>
          </cell>
          <cell r="H1935">
            <v>0</v>
          </cell>
        </row>
        <row r="1936">
          <cell r="C1936" t="str">
            <v>SHEETS</v>
          </cell>
          <cell r="G1936">
            <v>0</v>
          </cell>
          <cell r="H1936">
            <v>0</v>
          </cell>
        </row>
        <row r="1937">
          <cell r="C1937" t="str">
            <v>EDGE</v>
          </cell>
          <cell r="G1937">
            <v>0</v>
          </cell>
          <cell r="H1937">
            <v>0</v>
          </cell>
        </row>
        <row r="1938">
          <cell r="C1938" t="str">
            <v>EDGE</v>
          </cell>
          <cell r="G1938">
            <v>0</v>
          </cell>
          <cell r="H1938">
            <v>0</v>
          </cell>
        </row>
        <row r="1939">
          <cell r="C1939" t="str">
            <v>EDGE</v>
          </cell>
          <cell r="G1939">
            <v>0</v>
          </cell>
          <cell r="H1939">
            <v>0</v>
          </cell>
        </row>
        <row r="1940">
          <cell r="C1940" t="str">
            <v>HARDWOOD</v>
          </cell>
          <cell r="G1940">
            <v>0</v>
          </cell>
          <cell r="H1940">
            <v>0</v>
          </cell>
        </row>
        <row r="1941">
          <cell r="C1941" t="str">
            <v>HARDWOOD</v>
          </cell>
          <cell r="G1941">
            <v>0</v>
          </cell>
          <cell r="H1941">
            <v>0</v>
          </cell>
        </row>
        <row r="1942">
          <cell r="C1942" t="str">
            <v>HARDWOOD</v>
          </cell>
          <cell r="G1942">
            <v>0</v>
          </cell>
          <cell r="H1942">
            <v>0</v>
          </cell>
        </row>
        <row r="1943">
          <cell r="C1943" t="str">
            <v>HARDWARE</v>
          </cell>
          <cell r="G1943">
            <v>0</v>
          </cell>
          <cell r="H1943">
            <v>0</v>
          </cell>
        </row>
        <row r="1944">
          <cell r="C1944" t="str">
            <v>HARDWARE</v>
          </cell>
          <cell r="G1944">
            <v>0</v>
          </cell>
          <cell r="H1944">
            <v>0</v>
          </cell>
        </row>
        <row r="1945">
          <cell r="C1945" t="str">
            <v>HARDWARE</v>
          </cell>
          <cell r="G1945">
            <v>0</v>
          </cell>
          <cell r="H1945">
            <v>0</v>
          </cell>
        </row>
        <row r="1946">
          <cell r="C1946" t="str">
            <v>HARDWARE</v>
          </cell>
          <cell r="G1946">
            <v>0</v>
          </cell>
          <cell r="H1946">
            <v>0</v>
          </cell>
        </row>
        <row r="1947">
          <cell r="C1947" t="str">
            <v>HARDWARE</v>
          </cell>
          <cell r="G1947">
            <v>0</v>
          </cell>
          <cell r="H1947">
            <v>0</v>
          </cell>
        </row>
        <row r="1948">
          <cell r="C1948" t="str">
            <v>HARDWARE</v>
          </cell>
          <cell r="G1948">
            <v>0</v>
          </cell>
          <cell r="H1948">
            <v>0</v>
          </cell>
        </row>
        <row r="1949">
          <cell r="C1949" t="str">
            <v>HARDWARE</v>
          </cell>
          <cell r="G1949">
            <v>0</v>
          </cell>
          <cell r="H1949">
            <v>0</v>
          </cell>
        </row>
        <row r="1950">
          <cell r="C1950" t="str">
            <v>MISC</v>
          </cell>
          <cell r="G1950">
            <v>0</v>
          </cell>
          <cell r="H1950">
            <v>0</v>
          </cell>
        </row>
        <row r="1951">
          <cell r="C1951" t="str">
            <v>MISC</v>
          </cell>
          <cell r="G1951">
            <v>0</v>
          </cell>
          <cell r="H1951">
            <v>0</v>
          </cell>
        </row>
        <row r="1952">
          <cell r="C1952" t="str">
            <v>MISC</v>
          </cell>
          <cell r="G1952">
            <v>0</v>
          </cell>
          <cell r="H1952">
            <v>0</v>
          </cell>
        </row>
        <row r="1953">
          <cell r="C1953" t="str">
            <v>MISC</v>
          </cell>
          <cell r="G1953">
            <v>0</v>
          </cell>
          <cell r="H1953">
            <v>0</v>
          </cell>
        </row>
        <row r="1955">
          <cell r="C1955" t="str">
            <v>DEL</v>
          </cell>
          <cell r="D1955" t="str">
            <v>Delivery costs for materials above</v>
          </cell>
          <cell r="G1955">
            <v>1</v>
          </cell>
          <cell r="H1955">
            <v>0</v>
          </cell>
        </row>
        <row r="1956">
          <cell r="C1956" t="str">
            <v>CON</v>
          </cell>
          <cell r="D1956" t="str">
            <v xml:space="preserve">Consumables </v>
          </cell>
          <cell r="G1956">
            <v>1</v>
          </cell>
          <cell r="H1956">
            <v>0</v>
          </cell>
        </row>
        <row r="1957">
          <cell r="G1957" t="str">
            <v>TOTAL MATERIAL</v>
          </cell>
          <cell r="H1957">
            <v>0</v>
          </cell>
        </row>
        <row r="1958">
          <cell r="D1958" t="str">
            <v>EXTERNAL MANUFACTURED ITEMS</v>
          </cell>
          <cell r="G1958" t="str">
            <v>Cost $</v>
          </cell>
          <cell r="H1958" t="str">
            <v>Total</v>
          </cell>
        </row>
        <row r="1959">
          <cell r="D1959" t="str">
            <v>Metal Work</v>
          </cell>
          <cell r="H1959">
            <v>0</v>
          </cell>
        </row>
        <row r="1960">
          <cell r="D1960" t="str">
            <v>Glass / Mirror</v>
          </cell>
          <cell r="H1960">
            <v>0</v>
          </cell>
        </row>
        <row r="1961">
          <cell r="D1961" t="str">
            <v>Stone Work /  Solid Surface</v>
          </cell>
          <cell r="H1961">
            <v>0</v>
          </cell>
        </row>
        <row r="1962">
          <cell r="D1962" t="str">
            <v>Upholstery</v>
          </cell>
          <cell r="H1962">
            <v>0</v>
          </cell>
        </row>
        <row r="1963">
          <cell r="D1963" t="str">
            <v>Woodworx</v>
          </cell>
          <cell r="H1963">
            <v>0</v>
          </cell>
        </row>
        <row r="1964">
          <cell r="D1964" t="str">
            <v>Overseas materials</v>
          </cell>
          <cell r="H1964">
            <v>0</v>
          </cell>
        </row>
        <row r="1965">
          <cell r="D1965" t="str">
            <v>Overseas manufactured items</v>
          </cell>
          <cell r="H1965">
            <v>0</v>
          </cell>
        </row>
        <row r="1966">
          <cell r="D1966" t="str">
            <v>Defects</v>
          </cell>
          <cell r="H1966">
            <v>0</v>
          </cell>
        </row>
        <row r="1967">
          <cell r="G1967" t="str">
            <v>TOTAL EXTERNAL</v>
          </cell>
          <cell r="H1967">
            <v>0</v>
          </cell>
        </row>
        <row r="1968">
          <cell r="D1968" t="str">
            <v>PRODUCTION PLANNING</v>
          </cell>
          <cell r="G1968" t="str">
            <v>Rate/hr</v>
          </cell>
          <cell r="H1968" t="str">
            <v>Total</v>
          </cell>
        </row>
        <row r="1969">
          <cell r="C1969" t="str">
            <v>DRW</v>
          </cell>
          <cell r="D1969" t="str">
            <v>Production planning (workshop)</v>
          </cell>
          <cell r="G1969">
            <v>65</v>
          </cell>
          <cell r="H1969">
            <v>0</v>
          </cell>
        </row>
        <row r="1970">
          <cell r="G1970" t="str">
            <v>TOTAL PROD PLAN</v>
          </cell>
          <cell r="H1970">
            <v>0</v>
          </cell>
        </row>
        <row r="1971">
          <cell r="D1971" t="str">
            <v>FACTORY</v>
          </cell>
          <cell r="G1971" t="str">
            <v>Rate/hr</v>
          </cell>
          <cell r="H1971" t="str">
            <v>Total</v>
          </cell>
        </row>
        <row r="1972">
          <cell r="C1972" t="str">
            <v>CNC</v>
          </cell>
          <cell r="D1972" t="str">
            <v>CNC Cutting</v>
          </cell>
          <cell r="G1972">
            <v>65</v>
          </cell>
          <cell r="H1972">
            <v>0</v>
          </cell>
        </row>
        <row r="1973">
          <cell r="C1973" t="str">
            <v>EDG</v>
          </cell>
          <cell r="D1973" t="str">
            <v>Edging Machine</v>
          </cell>
          <cell r="G1973">
            <v>65</v>
          </cell>
          <cell r="H1973">
            <v>0</v>
          </cell>
        </row>
        <row r="1974">
          <cell r="C1974" t="str">
            <v>MAC</v>
          </cell>
          <cell r="D1974" t="str">
            <v>Machining</v>
          </cell>
          <cell r="G1974">
            <v>65</v>
          </cell>
          <cell r="H1974">
            <v>0</v>
          </cell>
        </row>
        <row r="1975">
          <cell r="C1975" t="str">
            <v>MAC</v>
          </cell>
          <cell r="D1975" t="str">
            <v>Profiling / Spindle Moulding</v>
          </cell>
          <cell r="G1975">
            <v>65</v>
          </cell>
          <cell r="H1975">
            <v>0</v>
          </cell>
        </row>
        <row r="1976">
          <cell r="C1976" t="str">
            <v>MAC</v>
          </cell>
          <cell r="D1976" t="str">
            <v>Glue and Joining</v>
          </cell>
          <cell r="G1976">
            <v>65</v>
          </cell>
          <cell r="H1976">
            <v>0</v>
          </cell>
        </row>
        <row r="1977">
          <cell r="C1977" t="str">
            <v>MAC</v>
          </cell>
          <cell r="D1977" t="str">
            <v>Sanding (Drum Sander)</v>
          </cell>
          <cell r="G1977">
            <v>65</v>
          </cell>
          <cell r="H1977">
            <v>0</v>
          </cell>
        </row>
        <row r="1978">
          <cell r="C1978" t="str">
            <v>BEN</v>
          </cell>
          <cell r="D1978" t="str">
            <v xml:space="preserve">Bench/Box Assembly Labour </v>
          </cell>
          <cell r="G1978">
            <v>65</v>
          </cell>
          <cell r="H1978">
            <v>0</v>
          </cell>
        </row>
        <row r="1979">
          <cell r="C1979" t="str">
            <v>BEN</v>
          </cell>
          <cell r="D1979" t="str">
            <v>Set Out</v>
          </cell>
          <cell r="G1979">
            <v>65</v>
          </cell>
          <cell r="H1979">
            <v>0</v>
          </cell>
        </row>
        <row r="1980">
          <cell r="C1980" t="str">
            <v>BEN</v>
          </cell>
          <cell r="D1980" t="str">
            <v>Drawer Assembly</v>
          </cell>
          <cell r="G1980">
            <v>65</v>
          </cell>
          <cell r="H1980">
            <v>0</v>
          </cell>
        </row>
        <row r="1981">
          <cell r="C1981" t="str">
            <v>BEN</v>
          </cell>
          <cell r="D1981" t="str">
            <v>Sanding/ Poly prep</v>
          </cell>
          <cell r="G1981">
            <v>65</v>
          </cell>
          <cell r="H1981">
            <v>0</v>
          </cell>
        </row>
        <row r="1982">
          <cell r="C1982" t="str">
            <v>HAND</v>
          </cell>
          <cell r="D1982" t="str">
            <v>Hand Finishing (Material to be inc. above)</v>
          </cell>
          <cell r="G1982">
            <v>65</v>
          </cell>
          <cell r="H1982">
            <v>0</v>
          </cell>
        </row>
        <row r="1983">
          <cell r="C1983" t="str">
            <v>PALL</v>
          </cell>
          <cell r="D1983" t="str">
            <v>Palleting</v>
          </cell>
          <cell r="G1983">
            <v>65</v>
          </cell>
          <cell r="H1983">
            <v>0</v>
          </cell>
        </row>
        <row r="1984">
          <cell r="C1984" t="str">
            <v>MIS</v>
          </cell>
          <cell r="D1984" t="str">
            <v>Fix Split battens</v>
          </cell>
          <cell r="G1984">
            <v>65</v>
          </cell>
          <cell r="H1984">
            <v>0</v>
          </cell>
        </row>
        <row r="1985">
          <cell r="C1985" t="str">
            <v>MIS</v>
          </cell>
          <cell r="G1985">
            <v>65</v>
          </cell>
          <cell r="H1985">
            <v>0</v>
          </cell>
        </row>
        <row r="1986">
          <cell r="C1986" t="str">
            <v>MIS</v>
          </cell>
          <cell r="G1986">
            <v>65</v>
          </cell>
          <cell r="H1986">
            <v>0</v>
          </cell>
        </row>
        <row r="1987">
          <cell r="G1987" t="str">
            <v>TOTAL FACTORY</v>
          </cell>
          <cell r="H1987">
            <v>0</v>
          </cell>
        </row>
        <row r="1988">
          <cell r="D1988" t="str">
            <v>PAINT - Spray finishing</v>
          </cell>
          <cell r="G1988" t="str">
            <v xml:space="preserve">Rate/m² </v>
          </cell>
          <cell r="H1988" t="str">
            <v>Total</v>
          </cell>
        </row>
        <row r="1989">
          <cell r="D1989" t="str">
            <v>Colour</v>
          </cell>
          <cell r="G1989">
            <v>65</v>
          </cell>
          <cell r="H1989">
            <v>0</v>
          </cell>
        </row>
        <row r="1990">
          <cell r="G1990">
            <v>65</v>
          </cell>
          <cell r="H1990">
            <v>0</v>
          </cell>
        </row>
        <row r="1991">
          <cell r="G1991">
            <v>65</v>
          </cell>
          <cell r="H1991">
            <v>0</v>
          </cell>
        </row>
        <row r="1992">
          <cell r="G1992" t="str">
            <v>TOTAL PAINT</v>
          </cell>
          <cell r="H1992">
            <v>0</v>
          </cell>
        </row>
        <row r="1993">
          <cell r="D1993" t="str">
            <v>DELIVERIES</v>
          </cell>
          <cell r="G1993" t="str">
            <v>Rate</v>
          </cell>
          <cell r="H1993" t="str">
            <v>Total</v>
          </cell>
        </row>
        <row r="1994">
          <cell r="D1994" t="str">
            <v xml:space="preserve">Pallet Delivery </v>
          </cell>
          <cell r="G1994">
            <v>35</v>
          </cell>
          <cell r="H1994">
            <v>0</v>
          </cell>
        </row>
        <row r="1995">
          <cell r="D1995" t="str">
            <v xml:space="preserve">3 Tonne Truck </v>
          </cell>
          <cell r="G1995">
            <v>130</v>
          </cell>
          <cell r="H1995">
            <v>0</v>
          </cell>
        </row>
        <row r="1996">
          <cell r="G1996" t="str">
            <v>TOTAL TRANSPORT</v>
          </cell>
          <cell r="H1996">
            <v>0</v>
          </cell>
        </row>
        <row r="1997">
          <cell r="G1997" t="str">
            <v>TOTAL COST</v>
          </cell>
          <cell r="H1997">
            <v>0</v>
          </cell>
        </row>
        <row r="1998">
          <cell r="G1998" t="str">
            <v>Cost w/ Mark-up</v>
          </cell>
          <cell r="H1998">
            <v>0</v>
          </cell>
        </row>
        <row r="1999">
          <cell r="G1999" t="str">
            <v xml:space="preserve">Cost per </v>
          </cell>
          <cell r="H1999">
            <v>0</v>
          </cell>
        </row>
        <row r="2000">
          <cell r="G2000" t="str">
            <v xml:space="preserve">Cost per </v>
          </cell>
          <cell r="H2000">
            <v>0</v>
          </cell>
        </row>
        <row r="2004">
          <cell r="C2004">
            <v>27</v>
          </cell>
        </row>
        <row r="2005">
          <cell r="C2005" t="str">
            <v>DWG 
Number</v>
          </cell>
        </row>
        <row r="2006">
          <cell r="D2006" t="str">
            <v>MATERIALS</v>
          </cell>
          <cell r="G2006" t="str">
            <v>Cost $</v>
          </cell>
          <cell r="H2006" t="str">
            <v>Total</v>
          </cell>
        </row>
        <row r="2007">
          <cell r="C2007" t="str">
            <v>SHEETS</v>
          </cell>
          <cell r="G2007">
            <v>0</v>
          </cell>
          <cell r="H2007">
            <v>0</v>
          </cell>
        </row>
        <row r="2008">
          <cell r="C2008" t="str">
            <v>SHEETS</v>
          </cell>
          <cell r="G2008">
            <v>0</v>
          </cell>
          <cell r="H2008">
            <v>0</v>
          </cell>
        </row>
        <row r="2009">
          <cell r="C2009" t="str">
            <v>SHEETS</v>
          </cell>
          <cell r="G2009">
            <v>0</v>
          </cell>
          <cell r="H2009">
            <v>0</v>
          </cell>
        </row>
        <row r="2010">
          <cell r="C2010" t="str">
            <v>SHEETS</v>
          </cell>
          <cell r="G2010">
            <v>0</v>
          </cell>
          <cell r="H2010">
            <v>0</v>
          </cell>
        </row>
        <row r="2011">
          <cell r="C2011" t="str">
            <v>SHEETS</v>
          </cell>
          <cell r="G2011">
            <v>0</v>
          </cell>
          <cell r="H2011">
            <v>0</v>
          </cell>
        </row>
        <row r="2012">
          <cell r="C2012" t="str">
            <v>SHEETS</v>
          </cell>
          <cell r="G2012">
            <v>0</v>
          </cell>
          <cell r="H2012">
            <v>0</v>
          </cell>
        </row>
        <row r="2013">
          <cell r="C2013" t="str">
            <v>EDGE</v>
          </cell>
          <cell r="G2013">
            <v>0</v>
          </cell>
          <cell r="H2013">
            <v>0</v>
          </cell>
        </row>
        <row r="2014">
          <cell r="C2014" t="str">
            <v>EDGE</v>
          </cell>
          <cell r="G2014">
            <v>0</v>
          </cell>
          <cell r="H2014">
            <v>0</v>
          </cell>
        </row>
        <row r="2015">
          <cell r="C2015" t="str">
            <v>EDGE</v>
          </cell>
          <cell r="G2015">
            <v>0</v>
          </cell>
          <cell r="H2015">
            <v>0</v>
          </cell>
        </row>
        <row r="2016">
          <cell r="C2016" t="str">
            <v>HARDWOOD</v>
          </cell>
          <cell r="G2016">
            <v>0</v>
          </cell>
          <cell r="H2016">
            <v>0</v>
          </cell>
        </row>
        <row r="2017">
          <cell r="C2017" t="str">
            <v>HARDWOOD</v>
          </cell>
          <cell r="G2017">
            <v>0</v>
          </cell>
          <cell r="H2017">
            <v>0</v>
          </cell>
        </row>
        <row r="2018">
          <cell r="C2018" t="str">
            <v>HARDWOOD</v>
          </cell>
          <cell r="G2018">
            <v>0</v>
          </cell>
          <cell r="H2018">
            <v>0</v>
          </cell>
        </row>
        <row r="2019">
          <cell r="C2019" t="str">
            <v>HARDWARE</v>
          </cell>
          <cell r="G2019">
            <v>0</v>
          </cell>
          <cell r="H2019">
            <v>0</v>
          </cell>
        </row>
        <row r="2020">
          <cell r="C2020" t="str">
            <v>HARDWARE</v>
          </cell>
          <cell r="G2020">
            <v>0</v>
          </cell>
          <cell r="H2020">
            <v>0</v>
          </cell>
        </row>
        <row r="2021">
          <cell r="C2021" t="str">
            <v>HARDWARE</v>
          </cell>
          <cell r="G2021">
            <v>0</v>
          </cell>
          <cell r="H2021">
            <v>0</v>
          </cell>
        </row>
        <row r="2022">
          <cell r="C2022" t="str">
            <v>HARDWARE</v>
          </cell>
          <cell r="G2022">
            <v>0</v>
          </cell>
          <cell r="H2022">
            <v>0</v>
          </cell>
        </row>
        <row r="2023">
          <cell r="C2023" t="str">
            <v>HARDWARE</v>
          </cell>
          <cell r="G2023">
            <v>0</v>
          </cell>
          <cell r="H2023">
            <v>0</v>
          </cell>
        </row>
        <row r="2024">
          <cell r="C2024" t="str">
            <v>HARDWARE</v>
          </cell>
          <cell r="G2024">
            <v>0</v>
          </cell>
          <cell r="H2024">
            <v>0</v>
          </cell>
        </row>
        <row r="2025">
          <cell r="C2025" t="str">
            <v>HARDWARE</v>
          </cell>
          <cell r="G2025">
            <v>0</v>
          </cell>
          <cell r="H2025">
            <v>0</v>
          </cell>
        </row>
        <row r="2026">
          <cell r="C2026" t="str">
            <v>MISC</v>
          </cell>
          <cell r="G2026">
            <v>0</v>
          </cell>
          <cell r="H2026">
            <v>0</v>
          </cell>
        </row>
        <row r="2027">
          <cell r="C2027" t="str">
            <v>MISC</v>
          </cell>
          <cell r="G2027">
            <v>0</v>
          </cell>
          <cell r="H2027">
            <v>0</v>
          </cell>
        </row>
        <row r="2028">
          <cell r="C2028" t="str">
            <v>MISC</v>
          </cell>
          <cell r="G2028">
            <v>0</v>
          </cell>
          <cell r="H2028">
            <v>0</v>
          </cell>
        </row>
        <row r="2029">
          <cell r="C2029" t="str">
            <v>MISC</v>
          </cell>
          <cell r="G2029">
            <v>0</v>
          </cell>
          <cell r="H2029">
            <v>0</v>
          </cell>
        </row>
        <row r="2031">
          <cell r="C2031" t="str">
            <v>DEL</v>
          </cell>
          <cell r="D2031" t="str">
            <v>Delivery costs for materials above</v>
          </cell>
          <cell r="G2031">
            <v>1</v>
          </cell>
          <cell r="H2031">
            <v>0</v>
          </cell>
        </row>
        <row r="2032">
          <cell r="C2032" t="str">
            <v>CON</v>
          </cell>
          <cell r="D2032" t="str">
            <v xml:space="preserve">Consumables </v>
          </cell>
          <cell r="G2032">
            <v>1</v>
          </cell>
          <cell r="H2032">
            <v>0</v>
          </cell>
        </row>
        <row r="2033">
          <cell r="G2033" t="str">
            <v>TOTAL MATERIAL</v>
          </cell>
          <cell r="H2033">
            <v>0</v>
          </cell>
        </row>
        <row r="2034">
          <cell r="D2034" t="str">
            <v>EXTERNAL MANUFACTURED ITEMS</v>
          </cell>
          <cell r="G2034" t="str">
            <v>Cost $</v>
          </cell>
          <cell r="H2034" t="str">
            <v>Total</v>
          </cell>
        </row>
        <row r="2035">
          <cell r="D2035" t="str">
            <v>Metal Work</v>
          </cell>
          <cell r="H2035">
            <v>0</v>
          </cell>
        </row>
        <row r="2036">
          <cell r="D2036" t="str">
            <v>Glass / Mirror</v>
          </cell>
          <cell r="H2036">
            <v>0</v>
          </cell>
        </row>
        <row r="2037">
          <cell r="D2037" t="str">
            <v>Stone Work /  Solid Surface</v>
          </cell>
          <cell r="H2037">
            <v>0</v>
          </cell>
        </row>
        <row r="2038">
          <cell r="D2038" t="str">
            <v>Upholstery</v>
          </cell>
          <cell r="H2038">
            <v>0</v>
          </cell>
        </row>
        <row r="2039">
          <cell r="D2039" t="str">
            <v>Woodworx</v>
          </cell>
          <cell r="H2039">
            <v>0</v>
          </cell>
        </row>
        <row r="2040">
          <cell r="D2040" t="str">
            <v>Overseas materials</v>
          </cell>
          <cell r="H2040">
            <v>0</v>
          </cell>
        </row>
        <row r="2041">
          <cell r="D2041" t="str">
            <v>Overseas manufactured items</v>
          </cell>
          <cell r="H2041">
            <v>0</v>
          </cell>
        </row>
        <row r="2042">
          <cell r="D2042" t="str">
            <v>Defects</v>
          </cell>
          <cell r="H2042">
            <v>0</v>
          </cell>
        </row>
        <row r="2043">
          <cell r="G2043" t="str">
            <v>TOTAL EXTERNAL</v>
          </cell>
          <cell r="H2043">
            <v>0</v>
          </cell>
        </row>
        <row r="2044">
          <cell r="D2044" t="str">
            <v>PRODUCTION PLANNING</v>
          </cell>
          <cell r="G2044" t="str">
            <v>Rate/hr</v>
          </cell>
          <cell r="H2044" t="str">
            <v>Total</v>
          </cell>
        </row>
        <row r="2045">
          <cell r="C2045" t="str">
            <v>DRW</v>
          </cell>
          <cell r="D2045" t="str">
            <v>Production planning (workshop)</v>
          </cell>
          <cell r="G2045">
            <v>65</v>
          </cell>
          <cell r="H2045">
            <v>0</v>
          </cell>
        </row>
        <row r="2046">
          <cell r="G2046" t="str">
            <v>TOTAL PROD PLAN</v>
          </cell>
          <cell r="H2046">
            <v>0</v>
          </cell>
        </row>
        <row r="2047">
          <cell r="D2047" t="str">
            <v>FACTORY</v>
          </cell>
          <cell r="G2047" t="str">
            <v>Rate/hr</v>
          </cell>
          <cell r="H2047" t="str">
            <v>Total</v>
          </cell>
        </row>
        <row r="2048">
          <cell r="C2048" t="str">
            <v>CNC</v>
          </cell>
          <cell r="D2048" t="str">
            <v>CNC Cutting</v>
          </cell>
          <cell r="G2048">
            <v>65</v>
          </cell>
          <cell r="H2048">
            <v>0</v>
          </cell>
        </row>
        <row r="2049">
          <cell r="C2049" t="str">
            <v>EDG</v>
          </cell>
          <cell r="D2049" t="str">
            <v>Edging Machine</v>
          </cell>
          <cell r="G2049">
            <v>65</v>
          </cell>
          <cell r="H2049">
            <v>0</v>
          </cell>
        </row>
        <row r="2050">
          <cell r="C2050" t="str">
            <v>MAC</v>
          </cell>
          <cell r="D2050" t="str">
            <v>Machining</v>
          </cell>
          <cell r="G2050">
            <v>65</v>
          </cell>
          <cell r="H2050">
            <v>0</v>
          </cell>
        </row>
        <row r="2051">
          <cell r="C2051" t="str">
            <v>MAC</v>
          </cell>
          <cell r="D2051" t="str">
            <v>Profiling / Spindle Moulding</v>
          </cell>
          <cell r="G2051">
            <v>65</v>
          </cell>
          <cell r="H2051">
            <v>0</v>
          </cell>
        </row>
        <row r="2052">
          <cell r="C2052" t="str">
            <v>MAC</v>
          </cell>
          <cell r="D2052" t="str">
            <v>Glue and Joining</v>
          </cell>
          <cell r="G2052">
            <v>65</v>
          </cell>
          <cell r="H2052">
            <v>0</v>
          </cell>
        </row>
        <row r="2053">
          <cell r="C2053" t="str">
            <v>MAC</v>
          </cell>
          <cell r="D2053" t="str">
            <v>Sanding (Drum Sander)</v>
          </cell>
          <cell r="G2053">
            <v>65</v>
          </cell>
          <cell r="H2053">
            <v>0</v>
          </cell>
        </row>
        <row r="2054">
          <cell r="C2054" t="str">
            <v>BEN</v>
          </cell>
          <cell r="D2054" t="str">
            <v xml:space="preserve">Bench/Box Assembly Labour </v>
          </cell>
          <cell r="G2054">
            <v>65</v>
          </cell>
          <cell r="H2054">
            <v>0</v>
          </cell>
        </row>
        <row r="2055">
          <cell r="C2055" t="str">
            <v>BEN</v>
          </cell>
          <cell r="D2055" t="str">
            <v>Set Out</v>
          </cell>
          <cell r="G2055">
            <v>65</v>
          </cell>
          <cell r="H2055">
            <v>0</v>
          </cell>
        </row>
        <row r="2056">
          <cell r="C2056" t="str">
            <v>BEN</v>
          </cell>
          <cell r="D2056" t="str">
            <v>Drawer Assembly</v>
          </cell>
          <cell r="G2056">
            <v>65</v>
          </cell>
          <cell r="H2056">
            <v>0</v>
          </cell>
        </row>
        <row r="2057">
          <cell r="C2057" t="str">
            <v>BEN</v>
          </cell>
          <cell r="D2057" t="str">
            <v>Sanding/ Poly prep</v>
          </cell>
          <cell r="G2057">
            <v>65</v>
          </cell>
          <cell r="H2057">
            <v>0</v>
          </cell>
        </row>
        <row r="2058">
          <cell r="C2058" t="str">
            <v>HAND</v>
          </cell>
          <cell r="D2058" t="str">
            <v>Hand Finishing (Material to be inc. above)</v>
          </cell>
          <cell r="G2058">
            <v>65</v>
          </cell>
          <cell r="H2058">
            <v>0</v>
          </cell>
        </row>
        <row r="2059">
          <cell r="C2059" t="str">
            <v>PALL</v>
          </cell>
          <cell r="D2059" t="str">
            <v>Palleting</v>
          </cell>
          <cell r="G2059">
            <v>65</v>
          </cell>
          <cell r="H2059">
            <v>0</v>
          </cell>
        </row>
        <row r="2060">
          <cell r="C2060" t="str">
            <v>MIS</v>
          </cell>
          <cell r="D2060" t="str">
            <v>Fix Split battens</v>
          </cell>
          <cell r="G2060">
            <v>65</v>
          </cell>
          <cell r="H2060">
            <v>0</v>
          </cell>
        </row>
        <row r="2061">
          <cell r="C2061" t="str">
            <v>MIS</v>
          </cell>
          <cell r="G2061">
            <v>65</v>
          </cell>
          <cell r="H2061">
            <v>0</v>
          </cell>
        </row>
        <row r="2062">
          <cell r="C2062" t="str">
            <v>MIS</v>
          </cell>
          <cell r="G2062">
            <v>65</v>
          </cell>
          <cell r="H2062">
            <v>0</v>
          </cell>
        </row>
        <row r="2063">
          <cell r="G2063" t="str">
            <v>TOTAL FACTORY</v>
          </cell>
          <cell r="H2063">
            <v>0</v>
          </cell>
        </row>
        <row r="2064">
          <cell r="D2064" t="str">
            <v>PAINT - Spray finishing</v>
          </cell>
          <cell r="G2064" t="str">
            <v xml:space="preserve">Rate/m² </v>
          </cell>
          <cell r="H2064" t="str">
            <v>Total</v>
          </cell>
        </row>
        <row r="2065">
          <cell r="D2065" t="str">
            <v>Colour</v>
          </cell>
          <cell r="G2065">
            <v>65</v>
          </cell>
          <cell r="H2065">
            <v>0</v>
          </cell>
        </row>
        <row r="2066">
          <cell r="G2066">
            <v>65</v>
          </cell>
          <cell r="H2066">
            <v>0</v>
          </cell>
        </row>
        <row r="2067">
          <cell r="G2067">
            <v>65</v>
          </cell>
          <cell r="H2067">
            <v>0</v>
          </cell>
        </row>
        <row r="2068">
          <cell r="G2068" t="str">
            <v>TOTAL PAINT</v>
          </cell>
          <cell r="H2068">
            <v>0</v>
          </cell>
        </row>
        <row r="2069">
          <cell r="D2069" t="str">
            <v>DELIVERIES</v>
          </cell>
          <cell r="G2069" t="str">
            <v>Rate</v>
          </cell>
          <cell r="H2069" t="str">
            <v>Total</v>
          </cell>
        </row>
        <row r="2070">
          <cell r="D2070" t="str">
            <v xml:space="preserve">Pallet Delivery </v>
          </cell>
          <cell r="G2070">
            <v>35</v>
          </cell>
          <cell r="H2070">
            <v>0</v>
          </cell>
        </row>
        <row r="2071">
          <cell r="D2071" t="str">
            <v xml:space="preserve">3 Tonne Truck </v>
          </cell>
          <cell r="G2071">
            <v>130</v>
          </cell>
          <cell r="H2071">
            <v>0</v>
          </cell>
        </row>
        <row r="2072">
          <cell r="G2072" t="str">
            <v>TOTAL TRANSPORT</v>
          </cell>
          <cell r="H2072">
            <v>0</v>
          </cell>
        </row>
        <row r="2073">
          <cell r="G2073" t="str">
            <v>TOTAL COST</v>
          </cell>
          <cell r="H2073">
            <v>0</v>
          </cell>
        </row>
        <row r="2074">
          <cell r="G2074" t="str">
            <v>Cost w/ Mark-up</v>
          </cell>
          <cell r="H2074">
            <v>0</v>
          </cell>
        </row>
        <row r="2075">
          <cell r="G2075" t="str">
            <v xml:space="preserve">Cost per </v>
          </cell>
          <cell r="H2075">
            <v>0</v>
          </cell>
        </row>
        <row r="2076">
          <cell r="G2076" t="str">
            <v xml:space="preserve">Cost per </v>
          </cell>
          <cell r="H2076">
            <v>0</v>
          </cell>
        </row>
        <row r="2080">
          <cell r="C2080">
            <v>28</v>
          </cell>
        </row>
        <row r="2081">
          <cell r="C2081" t="str">
            <v>DWG 
Number</v>
          </cell>
        </row>
        <row r="2082">
          <cell r="D2082" t="str">
            <v>MATERIALS</v>
          </cell>
          <cell r="G2082" t="str">
            <v>Cost $</v>
          </cell>
          <cell r="H2082" t="str">
            <v>Total</v>
          </cell>
        </row>
        <row r="2083">
          <cell r="C2083" t="str">
            <v>SHEETS</v>
          </cell>
          <cell r="G2083">
            <v>0</v>
          </cell>
          <cell r="H2083">
            <v>0</v>
          </cell>
        </row>
        <row r="2084">
          <cell r="C2084" t="str">
            <v>SHEETS</v>
          </cell>
          <cell r="G2084">
            <v>0</v>
          </cell>
          <cell r="H2084">
            <v>0</v>
          </cell>
        </row>
        <row r="2085">
          <cell r="C2085" t="str">
            <v>SHEETS</v>
          </cell>
          <cell r="G2085">
            <v>0</v>
          </cell>
          <cell r="H2085">
            <v>0</v>
          </cell>
        </row>
        <row r="2086">
          <cell r="C2086" t="str">
            <v>SHEETS</v>
          </cell>
          <cell r="G2086">
            <v>0</v>
          </cell>
          <cell r="H2086">
            <v>0</v>
          </cell>
        </row>
        <row r="2087">
          <cell r="C2087" t="str">
            <v>SHEETS</v>
          </cell>
          <cell r="G2087">
            <v>0</v>
          </cell>
          <cell r="H2087">
            <v>0</v>
          </cell>
        </row>
        <row r="2088">
          <cell r="C2088" t="str">
            <v>SHEETS</v>
          </cell>
          <cell r="G2088">
            <v>0</v>
          </cell>
          <cell r="H2088">
            <v>0</v>
          </cell>
        </row>
        <row r="2089">
          <cell r="C2089" t="str">
            <v>EDGE</v>
          </cell>
          <cell r="G2089">
            <v>0</v>
          </cell>
          <cell r="H2089">
            <v>0</v>
          </cell>
        </row>
        <row r="2090">
          <cell r="C2090" t="str">
            <v>EDGE</v>
          </cell>
          <cell r="G2090">
            <v>0</v>
          </cell>
          <cell r="H2090">
            <v>0</v>
          </cell>
        </row>
        <row r="2091">
          <cell r="C2091" t="str">
            <v>EDGE</v>
          </cell>
          <cell r="G2091">
            <v>0</v>
          </cell>
          <cell r="H2091">
            <v>0</v>
          </cell>
        </row>
        <row r="2092">
          <cell r="C2092" t="str">
            <v>HARDWOOD</v>
          </cell>
          <cell r="G2092">
            <v>0</v>
          </cell>
          <cell r="H2092">
            <v>0</v>
          </cell>
        </row>
        <row r="2093">
          <cell r="C2093" t="str">
            <v>HARDWOOD</v>
          </cell>
          <cell r="G2093">
            <v>0</v>
          </cell>
          <cell r="H2093">
            <v>0</v>
          </cell>
        </row>
        <row r="2094">
          <cell r="C2094" t="str">
            <v>HARDWOOD</v>
          </cell>
          <cell r="G2094">
            <v>0</v>
          </cell>
          <cell r="H2094">
            <v>0</v>
          </cell>
        </row>
        <row r="2095">
          <cell r="C2095" t="str">
            <v>HARDWARE</v>
          </cell>
          <cell r="G2095">
            <v>0</v>
          </cell>
          <cell r="H2095">
            <v>0</v>
          </cell>
        </row>
        <row r="2096">
          <cell r="C2096" t="str">
            <v>HARDWARE</v>
          </cell>
          <cell r="G2096">
            <v>0</v>
          </cell>
          <cell r="H2096">
            <v>0</v>
          </cell>
        </row>
        <row r="2097">
          <cell r="C2097" t="str">
            <v>HARDWARE</v>
          </cell>
          <cell r="G2097">
            <v>0</v>
          </cell>
          <cell r="H2097">
            <v>0</v>
          </cell>
        </row>
        <row r="2098">
          <cell r="C2098" t="str">
            <v>HARDWARE</v>
          </cell>
          <cell r="G2098">
            <v>0</v>
          </cell>
          <cell r="H2098">
            <v>0</v>
          </cell>
        </row>
        <row r="2099">
          <cell r="C2099" t="str">
            <v>HARDWARE</v>
          </cell>
          <cell r="G2099">
            <v>0</v>
          </cell>
          <cell r="H2099">
            <v>0</v>
          </cell>
        </row>
        <row r="2100">
          <cell r="C2100" t="str">
            <v>HARDWARE</v>
          </cell>
          <cell r="G2100">
            <v>0</v>
          </cell>
          <cell r="H2100">
            <v>0</v>
          </cell>
        </row>
        <row r="2101">
          <cell r="C2101" t="str">
            <v>HARDWARE</v>
          </cell>
          <cell r="G2101">
            <v>0</v>
          </cell>
          <cell r="H2101">
            <v>0</v>
          </cell>
        </row>
        <row r="2102">
          <cell r="C2102" t="str">
            <v>MISC</v>
          </cell>
          <cell r="G2102">
            <v>0</v>
          </cell>
          <cell r="H2102">
            <v>0</v>
          </cell>
        </row>
        <row r="2103">
          <cell r="C2103" t="str">
            <v>MISC</v>
          </cell>
          <cell r="G2103">
            <v>0</v>
          </cell>
          <cell r="H2103">
            <v>0</v>
          </cell>
        </row>
        <row r="2104">
          <cell r="C2104" t="str">
            <v>MISC</v>
          </cell>
          <cell r="G2104">
            <v>0</v>
          </cell>
          <cell r="H2104">
            <v>0</v>
          </cell>
        </row>
        <row r="2105">
          <cell r="C2105" t="str">
            <v>MISC</v>
          </cell>
          <cell r="G2105">
            <v>0</v>
          </cell>
          <cell r="H2105">
            <v>0</v>
          </cell>
        </row>
        <row r="2107">
          <cell r="C2107" t="str">
            <v>DEL</v>
          </cell>
          <cell r="D2107" t="str">
            <v>Delivery costs for materials above</v>
          </cell>
          <cell r="G2107">
            <v>1</v>
          </cell>
          <cell r="H2107">
            <v>0</v>
          </cell>
        </row>
        <row r="2108">
          <cell r="C2108" t="str">
            <v>CON</v>
          </cell>
          <cell r="D2108" t="str">
            <v xml:space="preserve">Consumables </v>
          </cell>
          <cell r="G2108">
            <v>1</v>
          </cell>
          <cell r="H2108">
            <v>0</v>
          </cell>
        </row>
        <row r="2109">
          <cell r="G2109" t="str">
            <v>TOTAL MATERIAL</v>
          </cell>
          <cell r="H2109">
            <v>0</v>
          </cell>
        </row>
        <row r="2110">
          <cell r="D2110" t="str">
            <v>EXTERNAL MANUFACTURED ITEMS</v>
          </cell>
          <cell r="G2110" t="str">
            <v>Cost $</v>
          </cell>
          <cell r="H2110" t="str">
            <v>Total</v>
          </cell>
        </row>
        <row r="2111">
          <cell r="D2111" t="str">
            <v>Metal Work</v>
          </cell>
          <cell r="H2111">
            <v>0</v>
          </cell>
        </row>
        <row r="2112">
          <cell r="D2112" t="str">
            <v>Glass / Mirror</v>
          </cell>
          <cell r="H2112">
            <v>0</v>
          </cell>
        </row>
        <row r="2113">
          <cell r="D2113" t="str">
            <v>Stone Work /  Solid Surface</v>
          </cell>
          <cell r="H2113">
            <v>0</v>
          </cell>
        </row>
        <row r="2114">
          <cell r="D2114" t="str">
            <v>Upholstery</v>
          </cell>
          <cell r="H2114">
            <v>0</v>
          </cell>
        </row>
        <row r="2115">
          <cell r="D2115" t="str">
            <v>Woodworx</v>
          </cell>
          <cell r="H2115">
            <v>0</v>
          </cell>
        </row>
        <row r="2116">
          <cell r="D2116" t="str">
            <v>Overseas materials</v>
          </cell>
          <cell r="H2116">
            <v>0</v>
          </cell>
        </row>
        <row r="2117">
          <cell r="D2117" t="str">
            <v>Overseas manufactured items</v>
          </cell>
          <cell r="H2117">
            <v>0</v>
          </cell>
        </row>
        <row r="2118">
          <cell r="D2118" t="str">
            <v>Defects</v>
          </cell>
          <cell r="H2118">
            <v>0</v>
          </cell>
        </row>
        <row r="2119">
          <cell r="G2119" t="str">
            <v>TOTAL EXTERNAL</v>
          </cell>
          <cell r="H2119">
            <v>0</v>
          </cell>
        </row>
        <row r="2120">
          <cell r="D2120" t="str">
            <v>PRODUCTION PLANNING</v>
          </cell>
          <cell r="G2120" t="str">
            <v>Rate/hr</v>
          </cell>
          <cell r="H2120" t="str">
            <v>Total</v>
          </cell>
        </row>
        <row r="2121">
          <cell r="C2121" t="str">
            <v>DRW</v>
          </cell>
          <cell r="D2121" t="str">
            <v>Production planning (workshop)</v>
          </cell>
          <cell r="G2121">
            <v>65</v>
          </cell>
          <cell r="H2121">
            <v>0</v>
          </cell>
        </row>
        <row r="2122">
          <cell r="G2122" t="str">
            <v>TOTAL PROD PLAN</v>
          </cell>
          <cell r="H2122">
            <v>0</v>
          </cell>
        </row>
        <row r="2123">
          <cell r="D2123" t="str">
            <v>FACTORY</v>
          </cell>
          <cell r="G2123" t="str">
            <v>Rate/hr</v>
          </cell>
          <cell r="H2123" t="str">
            <v>Total</v>
          </cell>
        </row>
        <row r="2124">
          <cell r="C2124" t="str">
            <v>CNC</v>
          </cell>
          <cell r="D2124" t="str">
            <v>CNC Cutting</v>
          </cell>
          <cell r="G2124">
            <v>65</v>
          </cell>
          <cell r="H2124">
            <v>0</v>
          </cell>
        </row>
        <row r="2125">
          <cell r="C2125" t="str">
            <v>EDG</v>
          </cell>
          <cell r="D2125" t="str">
            <v>Edging Machine</v>
          </cell>
          <cell r="G2125">
            <v>65</v>
          </cell>
          <cell r="H2125">
            <v>0</v>
          </cell>
        </row>
        <row r="2126">
          <cell r="C2126" t="str">
            <v>MAC</v>
          </cell>
          <cell r="D2126" t="str">
            <v>Machining</v>
          </cell>
          <cell r="G2126">
            <v>65</v>
          </cell>
          <cell r="H2126">
            <v>0</v>
          </cell>
        </row>
        <row r="2127">
          <cell r="C2127" t="str">
            <v>MAC</v>
          </cell>
          <cell r="D2127" t="str">
            <v>Profiling / Spindle Moulding</v>
          </cell>
          <cell r="G2127">
            <v>65</v>
          </cell>
          <cell r="H2127">
            <v>0</v>
          </cell>
        </row>
        <row r="2128">
          <cell r="C2128" t="str">
            <v>MAC</v>
          </cell>
          <cell r="D2128" t="str">
            <v>Glue and Joining</v>
          </cell>
          <cell r="G2128">
            <v>65</v>
          </cell>
          <cell r="H2128">
            <v>0</v>
          </cell>
        </row>
        <row r="2129">
          <cell r="C2129" t="str">
            <v>MAC</v>
          </cell>
          <cell r="D2129" t="str">
            <v>Sanding (Drum Sander)</v>
          </cell>
          <cell r="G2129">
            <v>65</v>
          </cell>
          <cell r="H2129">
            <v>0</v>
          </cell>
        </row>
        <row r="2130">
          <cell r="C2130" t="str">
            <v>BEN</v>
          </cell>
          <cell r="D2130" t="str">
            <v xml:space="preserve">Bench/Box Assembly Labour </v>
          </cell>
          <cell r="G2130">
            <v>65</v>
          </cell>
          <cell r="H2130">
            <v>0</v>
          </cell>
        </row>
        <row r="2131">
          <cell r="C2131" t="str">
            <v>BEN</v>
          </cell>
          <cell r="D2131" t="str">
            <v>Set Out</v>
          </cell>
          <cell r="G2131">
            <v>65</v>
          </cell>
          <cell r="H2131">
            <v>0</v>
          </cell>
        </row>
        <row r="2132">
          <cell r="C2132" t="str">
            <v>BEN</v>
          </cell>
          <cell r="D2132" t="str">
            <v>Drawer Assembly</v>
          </cell>
          <cell r="G2132">
            <v>65</v>
          </cell>
          <cell r="H2132">
            <v>0</v>
          </cell>
        </row>
        <row r="2133">
          <cell r="C2133" t="str">
            <v>BEN</v>
          </cell>
          <cell r="D2133" t="str">
            <v>Sanding/ Poly prep</v>
          </cell>
          <cell r="G2133">
            <v>65</v>
          </cell>
          <cell r="H2133">
            <v>0</v>
          </cell>
        </row>
        <row r="2134">
          <cell r="C2134" t="str">
            <v>HAND</v>
          </cell>
          <cell r="D2134" t="str">
            <v>Hand Finishing (Material to be inc. above)</v>
          </cell>
          <cell r="G2134">
            <v>65</v>
          </cell>
          <cell r="H2134">
            <v>0</v>
          </cell>
        </row>
        <row r="2135">
          <cell r="C2135" t="str">
            <v>PALL</v>
          </cell>
          <cell r="D2135" t="str">
            <v>Palleting</v>
          </cell>
          <cell r="G2135">
            <v>65</v>
          </cell>
          <cell r="H2135">
            <v>0</v>
          </cell>
        </row>
        <row r="2136">
          <cell r="C2136" t="str">
            <v>MIS</v>
          </cell>
          <cell r="D2136" t="str">
            <v>Fix Split battens</v>
          </cell>
          <cell r="G2136">
            <v>65</v>
          </cell>
          <cell r="H2136">
            <v>0</v>
          </cell>
        </row>
        <row r="2137">
          <cell r="C2137" t="str">
            <v>MIS</v>
          </cell>
          <cell r="G2137">
            <v>65</v>
          </cell>
          <cell r="H2137">
            <v>0</v>
          </cell>
        </row>
        <row r="2138">
          <cell r="C2138" t="str">
            <v>MIS</v>
          </cell>
          <cell r="G2138">
            <v>65</v>
          </cell>
          <cell r="H2138">
            <v>0</v>
          </cell>
        </row>
        <row r="2139">
          <cell r="G2139" t="str">
            <v>TOTAL FACTORY</v>
          </cell>
          <cell r="H2139">
            <v>0</v>
          </cell>
        </row>
        <row r="2140">
          <cell r="D2140" t="str">
            <v>PAINT - Spray finishing</v>
          </cell>
          <cell r="G2140" t="str">
            <v xml:space="preserve">Rate/m² </v>
          </cell>
          <cell r="H2140" t="str">
            <v>Total</v>
          </cell>
        </row>
        <row r="2141">
          <cell r="D2141" t="str">
            <v>Colour</v>
          </cell>
          <cell r="G2141">
            <v>65</v>
          </cell>
          <cell r="H2141">
            <v>0</v>
          </cell>
        </row>
        <row r="2142">
          <cell r="G2142">
            <v>65</v>
          </cell>
          <cell r="H2142">
            <v>0</v>
          </cell>
        </row>
        <row r="2143">
          <cell r="G2143">
            <v>65</v>
          </cell>
          <cell r="H2143">
            <v>0</v>
          </cell>
        </row>
        <row r="2144">
          <cell r="G2144" t="str">
            <v>TOTAL PAINT</v>
          </cell>
          <cell r="H2144">
            <v>0</v>
          </cell>
        </row>
        <row r="2145">
          <cell r="D2145" t="str">
            <v>DELIVERIES</v>
          </cell>
          <cell r="G2145" t="str">
            <v>Rate</v>
          </cell>
          <cell r="H2145" t="str">
            <v>Total</v>
          </cell>
        </row>
        <row r="2146">
          <cell r="D2146" t="str">
            <v xml:space="preserve">Pallet Delivery </v>
          </cell>
          <cell r="G2146">
            <v>35</v>
          </cell>
          <cell r="H2146">
            <v>0</v>
          </cell>
        </row>
        <row r="2147">
          <cell r="D2147" t="str">
            <v xml:space="preserve">3 Tonne Truck </v>
          </cell>
          <cell r="G2147">
            <v>130</v>
          </cell>
          <cell r="H2147">
            <v>0</v>
          </cell>
        </row>
        <row r="2148">
          <cell r="G2148" t="str">
            <v>TOTAL TRANSPORT</v>
          </cell>
          <cell r="H2148">
            <v>0</v>
          </cell>
        </row>
        <row r="2149">
          <cell r="G2149" t="str">
            <v>TOTAL COST</v>
          </cell>
          <cell r="H2149">
            <v>0</v>
          </cell>
        </row>
        <row r="2150">
          <cell r="G2150" t="str">
            <v>Cost w/ Mark-up</v>
          </cell>
          <cell r="H2150">
            <v>0</v>
          </cell>
        </row>
        <row r="2151">
          <cell r="G2151" t="str">
            <v xml:space="preserve">Cost per </v>
          </cell>
          <cell r="H2151">
            <v>0</v>
          </cell>
        </row>
        <row r="2152">
          <cell r="G2152" t="str">
            <v xml:space="preserve">Cost per </v>
          </cell>
          <cell r="H2152">
            <v>0</v>
          </cell>
        </row>
        <row r="2156">
          <cell r="C2156">
            <v>29</v>
          </cell>
        </row>
        <row r="2157">
          <cell r="C2157" t="str">
            <v>DWG 
Number</v>
          </cell>
        </row>
        <row r="2158">
          <cell r="D2158" t="str">
            <v>MATERIALS</v>
          </cell>
          <cell r="G2158" t="str">
            <v>Cost $</v>
          </cell>
          <cell r="H2158" t="str">
            <v>Total</v>
          </cell>
        </row>
        <row r="2159">
          <cell r="C2159" t="str">
            <v>SHEETS</v>
          </cell>
          <cell r="G2159">
            <v>0</v>
          </cell>
          <cell r="H2159">
            <v>0</v>
          </cell>
        </row>
        <row r="2160">
          <cell r="C2160" t="str">
            <v>SHEETS</v>
          </cell>
          <cell r="G2160">
            <v>0</v>
          </cell>
          <cell r="H2160">
            <v>0</v>
          </cell>
        </row>
        <row r="2161">
          <cell r="C2161" t="str">
            <v>SHEETS</v>
          </cell>
          <cell r="G2161">
            <v>0</v>
          </cell>
          <cell r="H2161">
            <v>0</v>
          </cell>
        </row>
        <row r="2162">
          <cell r="C2162" t="str">
            <v>SHEETS</v>
          </cell>
          <cell r="G2162">
            <v>0</v>
          </cell>
          <cell r="H2162">
            <v>0</v>
          </cell>
        </row>
        <row r="2163">
          <cell r="C2163" t="str">
            <v>SHEETS</v>
          </cell>
          <cell r="G2163">
            <v>0</v>
          </cell>
          <cell r="H2163">
            <v>0</v>
          </cell>
        </row>
        <row r="2164">
          <cell r="C2164" t="str">
            <v>SHEETS</v>
          </cell>
          <cell r="G2164">
            <v>0</v>
          </cell>
          <cell r="H2164">
            <v>0</v>
          </cell>
        </row>
        <row r="2165">
          <cell r="C2165" t="str">
            <v>EDGE</v>
          </cell>
          <cell r="G2165">
            <v>0</v>
          </cell>
          <cell r="H2165">
            <v>0</v>
          </cell>
        </row>
        <row r="2166">
          <cell r="C2166" t="str">
            <v>EDGE</v>
          </cell>
          <cell r="G2166">
            <v>0</v>
          </cell>
          <cell r="H2166">
            <v>0</v>
          </cell>
        </row>
        <row r="2167">
          <cell r="C2167" t="str">
            <v>EDGE</v>
          </cell>
          <cell r="G2167">
            <v>0</v>
          </cell>
          <cell r="H2167">
            <v>0</v>
          </cell>
        </row>
        <row r="2168">
          <cell r="C2168" t="str">
            <v>HARDWOOD</v>
          </cell>
          <cell r="G2168">
            <v>0</v>
          </cell>
          <cell r="H2168">
            <v>0</v>
          </cell>
        </row>
        <row r="2169">
          <cell r="C2169" t="str">
            <v>HARDWOOD</v>
          </cell>
          <cell r="G2169">
            <v>0</v>
          </cell>
          <cell r="H2169">
            <v>0</v>
          </cell>
        </row>
        <row r="2170">
          <cell r="C2170" t="str">
            <v>HARDWOOD</v>
          </cell>
          <cell r="G2170">
            <v>0</v>
          </cell>
          <cell r="H2170">
            <v>0</v>
          </cell>
        </row>
        <row r="2171">
          <cell r="C2171" t="str">
            <v>HARDWARE</v>
          </cell>
          <cell r="G2171">
            <v>0</v>
          </cell>
          <cell r="H2171">
            <v>0</v>
          </cell>
        </row>
        <row r="2172">
          <cell r="C2172" t="str">
            <v>HARDWARE</v>
          </cell>
          <cell r="G2172">
            <v>0</v>
          </cell>
          <cell r="H2172">
            <v>0</v>
          </cell>
        </row>
        <row r="2173">
          <cell r="C2173" t="str">
            <v>HARDWARE</v>
          </cell>
          <cell r="G2173">
            <v>0</v>
          </cell>
          <cell r="H2173">
            <v>0</v>
          </cell>
        </row>
        <row r="2174">
          <cell r="C2174" t="str">
            <v>HARDWARE</v>
          </cell>
          <cell r="G2174">
            <v>0</v>
          </cell>
          <cell r="H2174">
            <v>0</v>
          </cell>
        </row>
        <row r="2175">
          <cell r="C2175" t="str">
            <v>HARDWARE</v>
          </cell>
          <cell r="G2175">
            <v>0</v>
          </cell>
          <cell r="H2175">
            <v>0</v>
          </cell>
        </row>
        <row r="2176">
          <cell r="C2176" t="str">
            <v>HARDWARE</v>
          </cell>
          <cell r="G2176">
            <v>0</v>
          </cell>
          <cell r="H2176">
            <v>0</v>
          </cell>
        </row>
        <row r="2177">
          <cell r="C2177" t="str">
            <v>HARDWARE</v>
          </cell>
          <cell r="G2177">
            <v>0</v>
          </cell>
          <cell r="H2177">
            <v>0</v>
          </cell>
        </row>
        <row r="2178">
          <cell r="C2178" t="str">
            <v>MISC</v>
          </cell>
          <cell r="G2178">
            <v>0</v>
          </cell>
          <cell r="H2178">
            <v>0</v>
          </cell>
        </row>
        <row r="2179">
          <cell r="C2179" t="str">
            <v>MISC</v>
          </cell>
          <cell r="G2179">
            <v>0</v>
          </cell>
          <cell r="H2179">
            <v>0</v>
          </cell>
        </row>
        <row r="2180">
          <cell r="C2180" t="str">
            <v>MISC</v>
          </cell>
          <cell r="G2180">
            <v>0</v>
          </cell>
          <cell r="H2180">
            <v>0</v>
          </cell>
        </row>
        <row r="2181">
          <cell r="C2181" t="str">
            <v>MISC</v>
          </cell>
          <cell r="G2181">
            <v>0</v>
          </cell>
          <cell r="H2181">
            <v>0</v>
          </cell>
        </row>
        <row r="2183">
          <cell r="C2183" t="str">
            <v>DEL</v>
          </cell>
          <cell r="D2183" t="str">
            <v>Delivery costs for materials above</v>
          </cell>
          <cell r="G2183">
            <v>1</v>
          </cell>
          <cell r="H2183">
            <v>0</v>
          </cell>
        </row>
        <row r="2184">
          <cell r="C2184" t="str">
            <v>CON</v>
          </cell>
          <cell r="D2184" t="str">
            <v xml:space="preserve">Consumables </v>
          </cell>
          <cell r="G2184">
            <v>1</v>
          </cell>
          <cell r="H2184">
            <v>0</v>
          </cell>
        </row>
        <row r="2185">
          <cell r="G2185" t="str">
            <v>TOTAL MATERIAL</v>
          </cell>
          <cell r="H2185">
            <v>0</v>
          </cell>
        </row>
        <row r="2186">
          <cell r="D2186" t="str">
            <v>EXTERNAL MANUFACTURED ITEMS</v>
          </cell>
          <cell r="G2186" t="str">
            <v>Cost $</v>
          </cell>
          <cell r="H2186" t="str">
            <v>Total</v>
          </cell>
        </row>
        <row r="2187">
          <cell r="D2187" t="str">
            <v>Metal Work</v>
          </cell>
          <cell r="H2187">
            <v>0</v>
          </cell>
        </row>
        <row r="2188">
          <cell r="D2188" t="str">
            <v>Glass / Mirror</v>
          </cell>
          <cell r="H2188">
            <v>0</v>
          </cell>
        </row>
        <row r="2189">
          <cell r="D2189" t="str">
            <v>Stone Work /  Solid Surface</v>
          </cell>
          <cell r="H2189">
            <v>0</v>
          </cell>
        </row>
        <row r="2190">
          <cell r="D2190" t="str">
            <v>Upholstery</v>
          </cell>
          <cell r="H2190">
            <v>0</v>
          </cell>
        </row>
        <row r="2191">
          <cell r="D2191" t="str">
            <v>Woodworx</v>
          </cell>
          <cell r="H2191">
            <v>0</v>
          </cell>
        </row>
        <row r="2192">
          <cell r="D2192" t="str">
            <v>Overseas materials</v>
          </cell>
          <cell r="H2192">
            <v>0</v>
          </cell>
        </row>
        <row r="2193">
          <cell r="D2193" t="str">
            <v>Overseas manufactured items</v>
          </cell>
          <cell r="H2193">
            <v>0</v>
          </cell>
        </row>
        <row r="2194">
          <cell r="D2194" t="str">
            <v>Defects</v>
          </cell>
          <cell r="H2194">
            <v>0</v>
          </cell>
        </row>
        <row r="2195">
          <cell r="G2195" t="str">
            <v>TOTAL EXTERNAL</v>
          </cell>
          <cell r="H2195">
            <v>0</v>
          </cell>
        </row>
        <row r="2196">
          <cell r="D2196" t="str">
            <v>PRODUCTION PLANNING</v>
          </cell>
          <cell r="G2196" t="str">
            <v>Rate/hr</v>
          </cell>
          <cell r="H2196" t="str">
            <v>Total</v>
          </cell>
        </row>
        <row r="2197">
          <cell r="C2197" t="str">
            <v>DRW</v>
          </cell>
          <cell r="D2197" t="str">
            <v>Production planning (workshop)</v>
          </cell>
          <cell r="G2197">
            <v>65</v>
          </cell>
          <cell r="H2197">
            <v>0</v>
          </cell>
        </row>
        <row r="2198">
          <cell r="G2198" t="str">
            <v>TOTAL PROD PLAN</v>
          </cell>
          <cell r="H2198">
            <v>0</v>
          </cell>
        </row>
        <row r="2199">
          <cell r="D2199" t="str">
            <v>FACTORY</v>
          </cell>
          <cell r="G2199" t="str">
            <v>Rate/hr</v>
          </cell>
          <cell r="H2199" t="str">
            <v>Total</v>
          </cell>
        </row>
        <row r="2200">
          <cell r="C2200" t="str">
            <v>CNC</v>
          </cell>
          <cell r="D2200" t="str">
            <v>CNC Cutting</v>
          </cell>
          <cell r="G2200">
            <v>65</v>
          </cell>
          <cell r="H2200">
            <v>0</v>
          </cell>
        </row>
        <row r="2201">
          <cell r="C2201" t="str">
            <v>EDG</v>
          </cell>
          <cell r="D2201" t="str">
            <v>Edging Machine</v>
          </cell>
          <cell r="G2201">
            <v>65</v>
          </cell>
          <cell r="H2201">
            <v>0</v>
          </cell>
        </row>
        <row r="2202">
          <cell r="C2202" t="str">
            <v>MAC</v>
          </cell>
          <cell r="D2202" t="str">
            <v>Machining</v>
          </cell>
          <cell r="G2202">
            <v>65</v>
          </cell>
          <cell r="H2202">
            <v>0</v>
          </cell>
        </row>
        <row r="2203">
          <cell r="C2203" t="str">
            <v>MAC</v>
          </cell>
          <cell r="D2203" t="str">
            <v>Profiling / Spindle Moulding</v>
          </cell>
          <cell r="G2203">
            <v>65</v>
          </cell>
          <cell r="H2203">
            <v>0</v>
          </cell>
        </row>
        <row r="2204">
          <cell r="C2204" t="str">
            <v>MAC</v>
          </cell>
          <cell r="D2204" t="str">
            <v>Glue and Joining</v>
          </cell>
          <cell r="G2204">
            <v>65</v>
          </cell>
          <cell r="H2204">
            <v>0</v>
          </cell>
        </row>
        <row r="2205">
          <cell r="C2205" t="str">
            <v>MAC</v>
          </cell>
          <cell r="D2205" t="str">
            <v>Sanding (Drum Sander)</v>
          </cell>
          <cell r="G2205">
            <v>65</v>
          </cell>
          <cell r="H2205">
            <v>0</v>
          </cell>
        </row>
        <row r="2206">
          <cell r="C2206" t="str">
            <v>BEN</v>
          </cell>
          <cell r="D2206" t="str">
            <v xml:space="preserve">Bench/Box Assembly Labour </v>
          </cell>
          <cell r="G2206">
            <v>65</v>
          </cell>
          <cell r="H2206">
            <v>0</v>
          </cell>
        </row>
        <row r="2207">
          <cell r="C2207" t="str">
            <v>BEN</v>
          </cell>
          <cell r="D2207" t="str">
            <v>Set Out</v>
          </cell>
          <cell r="G2207">
            <v>65</v>
          </cell>
          <cell r="H2207">
            <v>0</v>
          </cell>
        </row>
        <row r="2208">
          <cell r="C2208" t="str">
            <v>BEN</v>
          </cell>
          <cell r="D2208" t="str">
            <v>Drawer Assembly</v>
          </cell>
          <cell r="G2208">
            <v>65</v>
          </cell>
          <cell r="H2208">
            <v>0</v>
          </cell>
        </row>
        <row r="2209">
          <cell r="C2209" t="str">
            <v>BEN</v>
          </cell>
          <cell r="D2209" t="str">
            <v>Sanding/ Poly prep</v>
          </cell>
          <cell r="G2209">
            <v>65</v>
          </cell>
          <cell r="H2209">
            <v>0</v>
          </cell>
        </row>
        <row r="2210">
          <cell r="C2210" t="str">
            <v>HAND</v>
          </cell>
          <cell r="D2210" t="str">
            <v>Hand Finishing (Material to be inc. above)</v>
          </cell>
          <cell r="G2210">
            <v>65</v>
          </cell>
          <cell r="H2210">
            <v>0</v>
          </cell>
        </row>
        <row r="2211">
          <cell r="C2211" t="str">
            <v>PALL</v>
          </cell>
          <cell r="D2211" t="str">
            <v>Palleting</v>
          </cell>
          <cell r="G2211">
            <v>65</v>
          </cell>
          <cell r="H2211">
            <v>0</v>
          </cell>
        </row>
        <row r="2212">
          <cell r="C2212" t="str">
            <v>MIS</v>
          </cell>
          <cell r="D2212" t="str">
            <v>Fix Split battens</v>
          </cell>
          <cell r="G2212">
            <v>65</v>
          </cell>
          <cell r="H2212">
            <v>0</v>
          </cell>
        </row>
        <row r="2213">
          <cell r="C2213" t="str">
            <v>MIS</v>
          </cell>
          <cell r="G2213">
            <v>65</v>
          </cell>
          <cell r="H2213">
            <v>0</v>
          </cell>
        </row>
        <row r="2214">
          <cell r="C2214" t="str">
            <v>MIS</v>
          </cell>
          <cell r="G2214">
            <v>65</v>
          </cell>
          <cell r="H2214">
            <v>0</v>
          </cell>
        </row>
        <row r="2215">
          <cell r="G2215" t="str">
            <v>TOTAL FACTORY</v>
          </cell>
          <cell r="H2215">
            <v>0</v>
          </cell>
        </row>
        <row r="2216">
          <cell r="D2216" t="str">
            <v>PAINT - Spray finishing</v>
          </cell>
          <cell r="G2216" t="str">
            <v xml:space="preserve">Rate/m² </v>
          </cell>
          <cell r="H2216" t="str">
            <v>Total</v>
          </cell>
        </row>
        <row r="2217">
          <cell r="D2217" t="str">
            <v>Colour</v>
          </cell>
          <cell r="G2217">
            <v>65</v>
          </cell>
          <cell r="H2217">
            <v>0</v>
          </cell>
        </row>
        <row r="2218">
          <cell r="G2218">
            <v>65</v>
          </cell>
          <cell r="H2218">
            <v>0</v>
          </cell>
        </row>
        <row r="2219">
          <cell r="G2219">
            <v>65</v>
          </cell>
          <cell r="H2219">
            <v>0</v>
          </cell>
        </row>
        <row r="2220">
          <cell r="G2220" t="str">
            <v>TOTAL PAINT</v>
          </cell>
          <cell r="H2220">
            <v>0</v>
          </cell>
        </row>
        <row r="2221">
          <cell r="D2221" t="str">
            <v>DELIVERIES</v>
          </cell>
          <cell r="G2221" t="str">
            <v>Rate</v>
          </cell>
          <cell r="H2221" t="str">
            <v>Total</v>
          </cell>
        </row>
        <row r="2222">
          <cell r="D2222" t="str">
            <v xml:space="preserve">Pallet Delivery </v>
          </cell>
          <cell r="G2222">
            <v>35</v>
          </cell>
          <cell r="H2222">
            <v>0</v>
          </cell>
        </row>
        <row r="2223">
          <cell r="D2223" t="str">
            <v xml:space="preserve">3 Tonne Truck </v>
          </cell>
          <cell r="G2223">
            <v>130</v>
          </cell>
          <cell r="H2223">
            <v>0</v>
          </cell>
        </row>
        <row r="2224">
          <cell r="G2224" t="str">
            <v>TOTAL TRANSPORT</v>
          </cell>
          <cell r="H2224">
            <v>0</v>
          </cell>
        </row>
        <row r="2225">
          <cell r="G2225" t="str">
            <v>TOTAL COST</v>
          </cell>
          <cell r="H2225">
            <v>0</v>
          </cell>
        </row>
        <row r="2226">
          <cell r="G2226" t="str">
            <v>Cost w/ Mark-up</v>
          </cell>
          <cell r="H2226">
            <v>0</v>
          </cell>
        </row>
        <row r="2227">
          <cell r="G2227" t="str">
            <v xml:space="preserve">Cost per </v>
          </cell>
          <cell r="H2227">
            <v>0</v>
          </cell>
        </row>
        <row r="2228">
          <cell r="G2228" t="str">
            <v xml:space="preserve">Cost per </v>
          </cell>
          <cell r="H2228">
            <v>0</v>
          </cell>
        </row>
        <row r="2232">
          <cell r="C2232">
            <v>30</v>
          </cell>
        </row>
        <row r="2233">
          <cell r="C2233" t="str">
            <v>DWG 
Number</v>
          </cell>
        </row>
        <row r="2234">
          <cell r="D2234" t="str">
            <v>MATERIALS</v>
          </cell>
          <cell r="G2234" t="str">
            <v>Cost $</v>
          </cell>
          <cell r="H2234" t="str">
            <v>Total</v>
          </cell>
        </row>
        <row r="2235">
          <cell r="C2235" t="str">
            <v>SHEETS</v>
          </cell>
          <cell r="G2235">
            <v>0</v>
          </cell>
          <cell r="H2235">
            <v>0</v>
          </cell>
        </row>
        <row r="2236">
          <cell r="C2236" t="str">
            <v>SHEETS</v>
          </cell>
          <cell r="G2236">
            <v>0</v>
          </cell>
          <cell r="H2236">
            <v>0</v>
          </cell>
        </row>
        <row r="2237">
          <cell r="C2237" t="str">
            <v>SHEETS</v>
          </cell>
          <cell r="G2237">
            <v>0</v>
          </cell>
          <cell r="H2237">
            <v>0</v>
          </cell>
        </row>
        <row r="2238">
          <cell r="C2238" t="str">
            <v>SHEETS</v>
          </cell>
          <cell r="G2238">
            <v>0</v>
          </cell>
          <cell r="H2238">
            <v>0</v>
          </cell>
        </row>
        <row r="2239">
          <cell r="C2239" t="str">
            <v>SHEETS</v>
          </cell>
          <cell r="G2239">
            <v>0</v>
          </cell>
          <cell r="H2239">
            <v>0</v>
          </cell>
        </row>
        <row r="2240">
          <cell r="C2240" t="str">
            <v>SHEETS</v>
          </cell>
          <cell r="G2240">
            <v>0</v>
          </cell>
          <cell r="H2240">
            <v>0</v>
          </cell>
        </row>
        <row r="2241">
          <cell r="C2241" t="str">
            <v>EDGE</v>
          </cell>
          <cell r="G2241">
            <v>0</v>
          </cell>
          <cell r="H2241">
            <v>0</v>
          </cell>
        </row>
        <row r="2242">
          <cell r="C2242" t="str">
            <v>EDGE</v>
          </cell>
          <cell r="G2242">
            <v>0</v>
          </cell>
          <cell r="H2242">
            <v>0</v>
          </cell>
        </row>
        <row r="2243">
          <cell r="C2243" t="str">
            <v>EDGE</v>
          </cell>
          <cell r="G2243">
            <v>0</v>
          </cell>
          <cell r="H2243">
            <v>0</v>
          </cell>
        </row>
        <row r="2244">
          <cell r="C2244" t="str">
            <v>HARDWOOD</v>
          </cell>
          <cell r="G2244">
            <v>0</v>
          </cell>
          <cell r="H2244">
            <v>0</v>
          </cell>
        </row>
        <row r="2245">
          <cell r="C2245" t="str">
            <v>HARDWOOD</v>
          </cell>
          <cell r="G2245">
            <v>0</v>
          </cell>
          <cell r="H2245">
            <v>0</v>
          </cell>
        </row>
        <row r="2246">
          <cell r="C2246" t="str">
            <v>HARDWOOD</v>
          </cell>
          <cell r="G2246">
            <v>0</v>
          </cell>
          <cell r="H2246">
            <v>0</v>
          </cell>
        </row>
        <row r="2247">
          <cell r="C2247" t="str">
            <v>HARDWARE</v>
          </cell>
          <cell r="G2247">
            <v>0</v>
          </cell>
          <cell r="H2247">
            <v>0</v>
          </cell>
        </row>
        <row r="2248">
          <cell r="C2248" t="str">
            <v>HARDWARE</v>
          </cell>
          <cell r="G2248">
            <v>0</v>
          </cell>
          <cell r="H2248">
            <v>0</v>
          </cell>
        </row>
        <row r="2249">
          <cell r="C2249" t="str">
            <v>HARDWARE</v>
          </cell>
          <cell r="G2249">
            <v>0</v>
          </cell>
          <cell r="H2249">
            <v>0</v>
          </cell>
        </row>
        <row r="2250">
          <cell r="C2250" t="str">
            <v>HARDWARE</v>
          </cell>
          <cell r="G2250">
            <v>0</v>
          </cell>
          <cell r="H2250">
            <v>0</v>
          </cell>
        </row>
        <row r="2251">
          <cell r="C2251" t="str">
            <v>HARDWARE</v>
          </cell>
          <cell r="G2251">
            <v>0</v>
          </cell>
          <cell r="H2251">
            <v>0</v>
          </cell>
        </row>
        <row r="2252">
          <cell r="C2252" t="str">
            <v>HARDWARE</v>
          </cell>
          <cell r="G2252">
            <v>0</v>
          </cell>
          <cell r="H2252">
            <v>0</v>
          </cell>
        </row>
        <row r="2253">
          <cell r="C2253" t="str">
            <v>HARDWARE</v>
          </cell>
          <cell r="G2253">
            <v>0</v>
          </cell>
          <cell r="H2253">
            <v>0</v>
          </cell>
        </row>
        <row r="2254">
          <cell r="C2254" t="str">
            <v>MISC</v>
          </cell>
          <cell r="G2254">
            <v>0</v>
          </cell>
          <cell r="H2254">
            <v>0</v>
          </cell>
        </row>
        <row r="2255">
          <cell r="C2255" t="str">
            <v>MISC</v>
          </cell>
          <cell r="G2255">
            <v>0</v>
          </cell>
          <cell r="H2255">
            <v>0</v>
          </cell>
        </row>
        <row r="2256">
          <cell r="C2256" t="str">
            <v>MISC</v>
          </cell>
          <cell r="G2256">
            <v>0</v>
          </cell>
          <cell r="H2256">
            <v>0</v>
          </cell>
        </row>
        <row r="2257">
          <cell r="C2257" t="str">
            <v>MISC</v>
          </cell>
          <cell r="G2257">
            <v>0</v>
          </cell>
          <cell r="H2257">
            <v>0</v>
          </cell>
        </row>
        <row r="2259">
          <cell r="C2259" t="str">
            <v>DEL</v>
          </cell>
          <cell r="D2259" t="str">
            <v>Delivery costs for materials above</v>
          </cell>
          <cell r="G2259">
            <v>1</v>
          </cell>
          <cell r="H2259">
            <v>0</v>
          </cell>
        </row>
        <row r="2260">
          <cell r="C2260" t="str">
            <v>CON</v>
          </cell>
          <cell r="D2260" t="str">
            <v xml:space="preserve">Consumables </v>
          </cell>
          <cell r="G2260">
            <v>1</v>
          </cell>
          <cell r="H2260">
            <v>0</v>
          </cell>
        </row>
        <row r="2261">
          <cell r="G2261" t="str">
            <v>TOTAL MATERIAL</v>
          </cell>
          <cell r="H2261">
            <v>0</v>
          </cell>
        </row>
        <row r="2262">
          <cell r="D2262" t="str">
            <v>EXTERNAL MANUFACTURED ITEMS</v>
          </cell>
          <cell r="G2262" t="str">
            <v>Cost $</v>
          </cell>
          <cell r="H2262" t="str">
            <v>Total</v>
          </cell>
        </row>
        <row r="2263">
          <cell r="D2263" t="str">
            <v>Metal Work</v>
          </cell>
          <cell r="H2263">
            <v>0</v>
          </cell>
        </row>
        <row r="2264">
          <cell r="D2264" t="str">
            <v>Glass / Mirror</v>
          </cell>
          <cell r="H2264">
            <v>0</v>
          </cell>
        </row>
        <row r="2265">
          <cell r="D2265" t="str">
            <v>Stone Work /  Solid Surface</v>
          </cell>
          <cell r="H2265">
            <v>0</v>
          </cell>
        </row>
        <row r="2266">
          <cell r="D2266" t="str">
            <v>Upholstery</v>
          </cell>
          <cell r="H2266">
            <v>0</v>
          </cell>
        </row>
        <row r="2267">
          <cell r="D2267" t="str">
            <v>Woodworx</v>
          </cell>
          <cell r="H2267">
            <v>0</v>
          </cell>
        </row>
        <row r="2268">
          <cell r="D2268" t="str">
            <v>Overseas materials</v>
          </cell>
          <cell r="H2268">
            <v>0</v>
          </cell>
        </row>
        <row r="2269">
          <cell r="D2269" t="str">
            <v>Overseas manufactured items</v>
          </cell>
          <cell r="H2269">
            <v>0</v>
          </cell>
        </row>
        <row r="2270">
          <cell r="D2270" t="str">
            <v>Defects</v>
          </cell>
          <cell r="H2270">
            <v>0</v>
          </cell>
        </row>
        <row r="2271">
          <cell r="G2271" t="str">
            <v>TOTAL EXTERNAL</v>
          </cell>
          <cell r="H2271">
            <v>0</v>
          </cell>
        </row>
        <row r="2272">
          <cell r="D2272" t="str">
            <v>PRODUCTION PLANNING</v>
          </cell>
          <cell r="G2272" t="str">
            <v>Rate/hr</v>
          </cell>
          <cell r="H2272" t="str">
            <v>Total</v>
          </cell>
        </row>
        <row r="2273">
          <cell r="C2273" t="str">
            <v>DRW</v>
          </cell>
          <cell r="D2273" t="str">
            <v>Production planning (workshop)</v>
          </cell>
          <cell r="G2273">
            <v>65</v>
          </cell>
          <cell r="H2273">
            <v>0</v>
          </cell>
        </row>
        <row r="2274">
          <cell r="G2274" t="str">
            <v>TOTAL PROD PLAN</v>
          </cell>
          <cell r="H2274">
            <v>0</v>
          </cell>
        </row>
        <row r="2275">
          <cell r="D2275" t="str">
            <v>FACTORY</v>
          </cell>
          <cell r="G2275" t="str">
            <v>Rate/hr</v>
          </cell>
          <cell r="H2275" t="str">
            <v>Total</v>
          </cell>
        </row>
        <row r="2276">
          <cell r="C2276" t="str">
            <v>CNC</v>
          </cell>
          <cell r="D2276" t="str">
            <v>CNC Cutting</v>
          </cell>
          <cell r="G2276">
            <v>65</v>
          </cell>
          <cell r="H2276">
            <v>0</v>
          </cell>
        </row>
        <row r="2277">
          <cell r="C2277" t="str">
            <v>EDG</v>
          </cell>
          <cell r="D2277" t="str">
            <v>Edging Machine</v>
          </cell>
          <cell r="G2277">
            <v>65</v>
          </cell>
          <cell r="H2277">
            <v>0</v>
          </cell>
        </row>
        <row r="2278">
          <cell r="C2278" t="str">
            <v>MAC</v>
          </cell>
          <cell r="D2278" t="str">
            <v>Machining</v>
          </cell>
          <cell r="G2278">
            <v>65</v>
          </cell>
          <cell r="H2278">
            <v>0</v>
          </cell>
        </row>
        <row r="2279">
          <cell r="C2279" t="str">
            <v>MAC</v>
          </cell>
          <cell r="D2279" t="str">
            <v>Profiling / Spindle Moulding</v>
          </cell>
          <cell r="G2279">
            <v>65</v>
          </cell>
          <cell r="H2279">
            <v>0</v>
          </cell>
        </row>
        <row r="2280">
          <cell r="C2280" t="str">
            <v>MAC</v>
          </cell>
          <cell r="D2280" t="str">
            <v>Glue and Joining</v>
          </cell>
          <cell r="G2280">
            <v>65</v>
          </cell>
          <cell r="H2280">
            <v>0</v>
          </cell>
        </row>
        <row r="2281">
          <cell r="C2281" t="str">
            <v>MAC</v>
          </cell>
          <cell r="D2281" t="str">
            <v>Sanding (Drum Sander)</v>
          </cell>
          <cell r="G2281">
            <v>65</v>
          </cell>
          <cell r="H2281">
            <v>0</v>
          </cell>
        </row>
        <row r="2282">
          <cell r="C2282" t="str">
            <v>BEN</v>
          </cell>
          <cell r="D2282" t="str">
            <v xml:space="preserve">Bench/Box Assembly Labour </v>
          </cell>
          <cell r="G2282">
            <v>65</v>
          </cell>
          <cell r="H2282">
            <v>0</v>
          </cell>
        </row>
        <row r="2283">
          <cell r="C2283" t="str">
            <v>BEN</v>
          </cell>
          <cell r="D2283" t="str">
            <v>Set Out</v>
          </cell>
          <cell r="G2283">
            <v>65</v>
          </cell>
          <cell r="H2283">
            <v>0</v>
          </cell>
        </row>
        <row r="2284">
          <cell r="C2284" t="str">
            <v>BEN</v>
          </cell>
          <cell r="D2284" t="str">
            <v>Drawer Assembly</v>
          </cell>
          <cell r="G2284">
            <v>65</v>
          </cell>
          <cell r="H2284">
            <v>0</v>
          </cell>
        </row>
        <row r="2285">
          <cell r="C2285" t="str">
            <v>BEN</v>
          </cell>
          <cell r="D2285" t="str">
            <v>Sanding/ Poly prep</v>
          </cell>
          <cell r="G2285">
            <v>65</v>
          </cell>
          <cell r="H2285">
            <v>0</v>
          </cell>
        </row>
        <row r="2286">
          <cell r="C2286" t="str">
            <v>HAND</v>
          </cell>
          <cell r="D2286" t="str">
            <v>Hand Finishing (Material to be inc. above)</v>
          </cell>
          <cell r="G2286">
            <v>65</v>
          </cell>
          <cell r="H2286">
            <v>0</v>
          </cell>
        </row>
        <row r="2287">
          <cell r="C2287" t="str">
            <v>PALL</v>
          </cell>
          <cell r="D2287" t="str">
            <v>Palleting</v>
          </cell>
          <cell r="G2287">
            <v>65</v>
          </cell>
          <cell r="H2287">
            <v>0</v>
          </cell>
        </row>
        <row r="2288">
          <cell r="C2288" t="str">
            <v>MIS</v>
          </cell>
          <cell r="D2288" t="str">
            <v>Fix Split battens</v>
          </cell>
          <cell r="G2288">
            <v>65</v>
          </cell>
          <cell r="H2288">
            <v>0</v>
          </cell>
        </row>
        <row r="2289">
          <cell r="C2289" t="str">
            <v>MIS</v>
          </cell>
          <cell r="G2289">
            <v>65</v>
          </cell>
          <cell r="H2289">
            <v>0</v>
          </cell>
        </row>
        <row r="2290">
          <cell r="C2290" t="str">
            <v>MIS</v>
          </cell>
          <cell r="G2290">
            <v>65</v>
          </cell>
          <cell r="H2290">
            <v>0</v>
          </cell>
        </row>
        <row r="2291">
          <cell r="G2291" t="str">
            <v>TOTAL FACTORY</v>
          </cell>
          <cell r="H2291">
            <v>0</v>
          </cell>
        </row>
        <row r="2292">
          <cell r="D2292" t="str">
            <v>PAINT - Spray finishing</v>
          </cell>
          <cell r="G2292" t="str">
            <v xml:space="preserve">Rate/m² </v>
          </cell>
          <cell r="H2292" t="str">
            <v>Total</v>
          </cell>
        </row>
        <row r="2293">
          <cell r="D2293" t="str">
            <v>Colour</v>
          </cell>
          <cell r="G2293">
            <v>65</v>
          </cell>
          <cell r="H2293">
            <v>0</v>
          </cell>
        </row>
        <row r="2294">
          <cell r="G2294">
            <v>65</v>
          </cell>
          <cell r="H2294">
            <v>0</v>
          </cell>
        </row>
        <row r="2295">
          <cell r="G2295">
            <v>65</v>
          </cell>
          <cell r="H2295">
            <v>0</v>
          </cell>
        </row>
        <row r="2296">
          <cell r="G2296" t="str">
            <v>TOTAL PAINT</v>
          </cell>
          <cell r="H2296">
            <v>0</v>
          </cell>
        </row>
        <row r="2297">
          <cell r="D2297" t="str">
            <v>DELIVERIES</v>
          </cell>
          <cell r="G2297" t="str">
            <v>Rate</v>
          </cell>
          <cell r="H2297" t="str">
            <v>Total</v>
          </cell>
        </row>
        <row r="2298">
          <cell r="D2298" t="str">
            <v xml:space="preserve">Pallet Delivery </v>
          </cell>
          <cell r="G2298">
            <v>35</v>
          </cell>
          <cell r="H2298">
            <v>0</v>
          </cell>
        </row>
        <row r="2299">
          <cell r="D2299" t="str">
            <v xml:space="preserve">3 Tonne Truck </v>
          </cell>
          <cell r="G2299">
            <v>130</v>
          </cell>
          <cell r="H2299">
            <v>0</v>
          </cell>
        </row>
        <row r="2300">
          <cell r="G2300" t="str">
            <v>TOTAL TRANSPORT</v>
          </cell>
          <cell r="H2300">
            <v>0</v>
          </cell>
        </row>
        <row r="2301">
          <cell r="G2301" t="str">
            <v>TOTAL COST</v>
          </cell>
          <cell r="H2301">
            <v>0</v>
          </cell>
        </row>
        <row r="2302">
          <cell r="G2302" t="str">
            <v>Cost w/ Mark-up</v>
          </cell>
          <cell r="H2302">
            <v>0</v>
          </cell>
        </row>
        <row r="2303">
          <cell r="G2303" t="str">
            <v xml:space="preserve">Cost per </v>
          </cell>
          <cell r="H2303">
            <v>0</v>
          </cell>
        </row>
        <row r="2304">
          <cell r="G2304" t="str">
            <v xml:space="preserve">Cost per </v>
          </cell>
          <cell r="H2304">
            <v>0</v>
          </cell>
        </row>
        <row r="2308">
          <cell r="C2308">
            <v>31</v>
          </cell>
        </row>
        <row r="2309">
          <cell r="C2309" t="str">
            <v>DWG 
Number</v>
          </cell>
        </row>
        <row r="2310">
          <cell r="D2310" t="str">
            <v>MATERIALS</v>
          </cell>
          <cell r="G2310" t="str">
            <v>Cost $</v>
          </cell>
          <cell r="H2310" t="str">
            <v>Total</v>
          </cell>
        </row>
        <row r="2311">
          <cell r="C2311" t="str">
            <v>SHEETS</v>
          </cell>
          <cell r="G2311">
            <v>0</v>
          </cell>
          <cell r="H2311">
            <v>0</v>
          </cell>
        </row>
        <row r="2312">
          <cell r="C2312" t="str">
            <v>SHEETS</v>
          </cell>
          <cell r="G2312">
            <v>0</v>
          </cell>
          <cell r="H2312">
            <v>0</v>
          </cell>
        </row>
        <row r="2313">
          <cell r="C2313" t="str">
            <v>SHEETS</v>
          </cell>
          <cell r="G2313">
            <v>0</v>
          </cell>
          <cell r="H2313">
            <v>0</v>
          </cell>
        </row>
        <row r="2314">
          <cell r="C2314" t="str">
            <v>SHEETS</v>
          </cell>
          <cell r="G2314">
            <v>0</v>
          </cell>
          <cell r="H2314">
            <v>0</v>
          </cell>
        </row>
        <row r="2315">
          <cell r="C2315" t="str">
            <v>SHEETS</v>
          </cell>
          <cell r="G2315">
            <v>0</v>
          </cell>
          <cell r="H2315">
            <v>0</v>
          </cell>
        </row>
        <row r="2316">
          <cell r="C2316" t="str">
            <v>SHEETS</v>
          </cell>
          <cell r="G2316">
            <v>0</v>
          </cell>
          <cell r="H2316">
            <v>0</v>
          </cell>
        </row>
        <row r="2317">
          <cell r="C2317" t="str">
            <v>EDGE</v>
          </cell>
          <cell r="G2317">
            <v>0</v>
          </cell>
          <cell r="H2317">
            <v>0</v>
          </cell>
        </row>
        <row r="2318">
          <cell r="C2318" t="str">
            <v>EDGE</v>
          </cell>
          <cell r="G2318">
            <v>0</v>
          </cell>
          <cell r="H2318">
            <v>0</v>
          </cell>
        </row>
        <row r="2319">
          <cell r="C2319" t="str">
            <v>EDGE</v>
          </cell>
          <cell r="G2319">
            <v>0</v>
          </cell>
          <cell r="H2319">
            <v>0</v>
          </cell>
        </row>
        <row r="2320">
          <cell r="C2320" t="str">
            <v>HARDWOOD</v>
          </cell>
          <cell r="G2320">
            <v>0</v>
          </cell>
          <cell r="H2320">
            <v>0</v>
          </cell>
        </row>
        <row r="2321">
          <cell r="C2321" t="str">
            <v>HARDWOOD</v>
          </cell>
          <cell r="G2321">
            <v>0</v>
          </cell>
          <cell r="H2321">
            <v>0</v>
          </cell>
        </row>
        <row r="2322">
          <cell r="C2322" t="str">
            <v>HARDWOOD</v>
          </cell>
          <cell r="G2322">
            <v>0</v>
          </cell>
          <cell r="H2322">
            <v>0</v>
          </cell>
        </row>
        <row r="2323">
          <cell r="C2323" t="str">
            <v>HARDWARE</v>
          </cell>
          <cell r="G2323">
            <v>0</v>
          </cell>
          <cell r="H2323">
            <v>0</v>
          </cell>
        </row>
        <row r="2324">
          <cell r="C2324" t="str">
            <v>HARDWARE</v>
          </cell>
          <cell r="G2324">
            <v>0</v>
          </cell>
          <cell r="H2324">
            <v>0</v>
          </cell>
        </row>
        <row r="2325">
          <cell r="C2325" t="str">
            <v>HARDWARE</v>
          </cell>
          <cell r="G2325">
            <v>0</v>
          </cell>
          <cell r="H2325">
            <v>0</v>
          </cell>
        </row>
        <row r="2326">
          <cell r="C2326" t="str">
            <v>HARDWARE</v>
          </cell>
          <cell r="G2326">
            <v>0</v>
          </cell>
          <cell r="H2326">
            <v>0</v>
          </cell>
        </row>
        <row r="2327">
          <cell r="C2327" t="str">
            <v>HARDWARE</v>
          </cell>
          <cell r="G2327">
            <v>0</v>
          </cell>
          <cell r="H2327">
            <v>0</v>
          </cell>
        </row>
        <row r="2328">
          <cell r="C2328" t="str">
            <v>HARDWARE</v>
          </cell>
          <cell r="G2328">
            <v>0</v>
          </cell>
          <cell r="H2328">
            <v>0</v>
          </cell>
        </row>
        <row r="2329">
          <cell r="C2329" t="str">
            <v>HARDWARE</v>
          </cell>
          <cell r="G2329">
            <v>0</v>
          </cell>
          <cell r="H2329">
            <v>0</v>
          </cell>
        </row>
        <row r="2330">
          <cell r="C2330" t="str">
            <v>MISC</v>
          </cell>
          <cell r="G2330">
            <v>0</v>
          </cell>
          <cell r="H2330">
            <v>0</v>
          </cell>
        </row>
        <row r="2331">
          <cell r="C2331" t="str">
            <v>MISC</v>
          </cell>
          <cell r="G2331">
            <v>0</v>
          </cell>
          <cell r="H2331">
            <v>0</v>
          </cell>
        </row>
        <row r="2332">
          <cell r="C2332" t="str">
            <v>MISC</v>
          </cell>
          <cell r="G2332">
            <v>0</v>
          </cell>
          <cell r="H2332">
            <v>0</v>
          </cell>
        </row>
        <row r="2333">
          <cell r="C2333" t="str">
            <v>MISC</v>
          </cell>
          <cell r="G2333">
            <v>0</v>
          </cell>
          <cell r="H2333">
            <v>0</v>
          </cell>
        </row>
        <row r="2335">
          <cell r="C2335" t="str">
            <v>DEL</v>
          </cell>
          <cell r="D2335" t="str">
            <v>Delivery costs for materials above</v>
          </cell>
          <cell r="G2335">
            <v>1</v>
          </cell>
          <cell r="H2335">
            <v>0</v>
          </cell>
        </row>
        <row r="2336">
          <cell r="C2336" t="str">
            <v>CON</v>
          </cell>
          <cell r="D2336" t="str">
            <v xml:space="preserve">Consumables </v>
          </cell>
          <cell r="G2336">
            <v>1</v>
          </cell>
          <cell r="H2336">
            <v>0</v>
          </cell>
        </row>
        <row r="2337">
          <cell r="G2337" t="str">
            <v>TOTAL MATERIAL</v>
          </cell>
          <cell r="H2337">
            <v>0</v>
          </cell>
        </row>
        <row r="2338">
          <cell r="D2338" t="str">
            <v>EXTERNAL MANUFACTURED ITEMS</v>
          </cell>
          <cell r="G2338" t="str">
            <v>Cost $</v>
          </cell>
          <cell r="H2338" t="str">
            <v>Total</v>
          </cell>
        </row>
        <row r="2339">
          <cell r="D2339" t="str">
            <v>Metal Work</v>
          </cell>
          <cell r="H2339">
            <v>0</v>
          </cell>
        </row>
        <row r="2340">
          <cell r="D2340" t="str">
            <v>Glass / Mirror</v>
          </cell>
          <cell r="H2340">
            <v>0</v>
          </cell>
        </row>
        <row r="2341">
          <cell r="D2341" t="str">
            <v>Stone Work /  Solid Surface</v>
          </cell>
          <cell r="H2341">
            <v>0</v>
          </cell>
        </row>
        <row r="2342">
          <cell r="D2342" t="str">
            <v>Upholstery</v>
          </cell>
          <cell r="H2342">
            <v>0</v>
          </cell>
        </row>
        <row r="2343">
          <cell r="D2343" t="str">
            <v>Woodworx</v>
          </cell>
          <cell r="H2343">
            <v>0</v>
          </cell>
        </row>
        <row r="2344">
          <cell r="D2344" t="str">
            <v>Overseas materials</v>
          </cell>
          <cell r="H2344">
            <v>0</v>
          </cell>
        </row>
        <row r="2345">
          <cell r="D2345" t="str">
            <v>Overseas manufactured items</v>
          </cell>
          <cell r="H2345">
            <v>0</v>
          </cell>
        </row>
        <row r="2346">
          <cell r="D2346" t="str">
            <v>Defects</v>
          </cell>
          <cell r="H2346">
            <v>0</v>
          </cell>
        </row>
        <row r="2347">
          <cell r="G2347" t="str">
            <v>TOTAL EXTERNAL</v>
          </cell>
          <cell r="H2347">
            <v>0</v>
          </cell>
        </row>
        <row r="2348">
          <cell r="D2348" t="str">
            <v>PRODUCTION PLANNING</v>
          </cell>
          <cell r="G2348" t="str">
            <v>Rate/hr</v>
          </cell>
          <cell r="H2348" t="str">
            <v>Total</v>
          </cell>
        </row>
        <row r="2349">
          <cell r="C2349" t="str">
            <v>DRW</v>
          </cell>
          <cell r="D2349" t="str">
            <v>Production planning (workshop)</v>
          </cell>
          <cell r="G2349">
            <v>65</v>
          </cell>
          <cell r="H2349">
            <v>0</v>
          </cell>
        </row>
        <row r="2350">
          <cell r="G2350" t="str">
            <v>TOTAL PROD PLAN</v>
          </cell>
          <cell r="H2350">
            <v>0</v>
          </cell>
        </row>
        <row r="2351">
          <cell r="D2351" t="str">
            <v>FACTORY</v>
          </cell>
          <cell r="G2351" t="str">
            <v>Rate/hr</v>
          </cell>
          <cell r="H2351" t="str">
            <v>Total</v>
          </cell>
        </row>
        <row r="2352">
          <cell r="C2352" t="str">
            <v>CNC</v>
          </cell>
          <cell r="D2352" t="str">
            <v>CNC Cutting</v>
          </cell>
          <cell r="G2352">
            <v>65</v>
          </cell>
          <cell r="H2352">
            <v>0</v>
          </cell>
        </row>
        <row r="2353">
          <cell r="C2353" t="str">
            <v>EDG</v>
          </cell>
          <cell r="D2353" t="str">
            <v>Edging Machine</v>
          </cell>
          <cell r="G2353">
            <v>65</v>
          </cell>
          <cell r="H2353">
            <v>0</v>
          </cell>
        </row>
        <row r="2354">
          <cell r="C2354" t="str">
            <v>MAC</v>
          </cell>
          <cell r="D2354" t="str">
            <v>Machining</v>
          </cell>
          <cell r="G2354">
            <v>65</v>
          </cell>
          <cell r="H2354">
            <v>0</v>
          </cell>
        </row>
        <row r="2355">
          <cell r="C2355" t="str">
            <v>MAC</v>
          </cell>
          <cell r="D2355" t="str">
            <v>Profiling / Spindle Moulding</v>
          </cell>
          <cell r="G2355">
            <v>65</v>
          </cell>
          <cell r="H2355">
            <v>0</v>
          </cell>
        </row>
        <row r="2356">
          <cell r="C2356" t="str">
            <v>MAC</v>
          </cell>
          <cell r="D2356" t="str">
            <v>Glue and Joining</v>
          </cell>
          <cell r="G2356">
            <v>65</v>
          </cell>
          <cell r="H2356">
            <v>0</v>
          </cell>
        </row>
        <row r="2357">
          <cell r="C2357" t="str">
            <v>MAC</v>
          </cell>
          <cell r="D2357" t="str">
            <v>Sanding (Drum Sander)</v>
          </cell>
          <cell r="G2357">
            <v>65</v>
          </cell>
          <cell r="H2357">
            <v>0</v>
          </cell>
        </row>
        <row r="2358">
          <cell r="C2358" t="str">
            <v>BEN</v>
          </cell>
          <cell r="D2358" t="str">
            <v xml:space="preserve">Bench/Box Assembly Labour </v>
          </cell>
          <cell r="G2358">
            <v>65</v>
          </cell>
          <cell r="H2358">
            <v>0</v>
          </cell>
        </row>
        <row r="2359">
          <cell r="C2359" t="str">
            <v>BEN</v>
          </cell>
          <cell r="D2359" t="str">
            <v>Set Out</v>
          </cell>
          <cell r="G2359">
            <v>65</v>
          </cell>
          <cell r="H2359">
            <v>0</v>
          </cell>
        </row>
        <row r="2360">
          <cell r="C2360" t="str">
            <v>BEN</v>
          </cell>
          <cell r="D2360" t="str">
            <v>Drawer Assembly</v>
          </cell>
          <cell r="G2360">
            <v>65</v>
          </cell>
          <cell r="H2360">
            <v>0</v>
          </cell>
        </row>
        <row r="2361">
          <cell r="C2361" t="str">
            <v>BEN</v>
          </cell>
          <cell r="D2361" t="str">
            <v>Sanding/ Poly prep</v>
          </cell>
          <cell r="G2361">
            <v>65</v>
          </cell>
          <cell r="H2361">
            <v>0</v>
          </cell>
        </row>
        <row r="2362">
          <cell r="C2362" t="str">
            <v>HAND</v>
          </cell>
          <cell r="D2362" t="str">
            <v>Hand Finishing (Material to be inc. above)</v>
          </cell>
          <cell r="G2362">
            <v>65</v>
          </cell>
          <cell r="H2362">
            <v>0</v>
          </cell>
        </row>
        <row r="2363">
          <cell r="C2363" t="str">
            <v>PALL</v>
          </cell>
          <cell r="D2363" t="str">
            <v>Palleting</v>
          </cell>
          <cell r="G2363">
            <v>65</v>
          </cell>
          <cell r="H2363">
            <v>0</v>
          </cell>
        </row>
        <row r="2364">
          <cell r="C2364" t="str">
            <v>MIS</v>
          </cell>
          <cell r="D2364" t="str">
            <v>Fix Split battens</v>
          </cell>
          <cell r="G2364">
            <v>65</v>
          </cell>
          <cell r="H2364">
            <v>0</v>
          </cell>
        </row>
        <row r="2365">
          <cell r="C2365" t="str">
            <v>MIS</v>
          </cell>
          <cell r="G2365">
            <v>65</v>
          </cell>
          <cell r="H2365">
            <v>0</v>
          </cell>
        </row>
        <row r="2366">
          <cell r="C2366" t="str">
            <v>MIS</v>
          </cell>
          <cell r="G2366">
            <v>65</v>
          </cell>
          <cell r="H2366">
            <v>0</v>
          </cell>
        </row>
        <row r="2367">
          <cell r="G2367" t="str">
            <v>TOTAL FACTORY</v>
          </cell>
          <cell r="H2367">
            <v>0</v>
          </cell>
        </row>
        <row r="2368">
          <cell r="D2368" t="str">
            <v>PAINT - Spray finishing</v>
          </cell>
          <cell r="G2368" t="str">
            <v xml:space="preserve">Rate/m² </v>
          </cell>
          <cell r="H2368" t="str">
            <v>Total</v>
          </cell>
        </row>
        <row r="2369">
          <cell r="D2369" t="str">
            <v>Colour</v>
          </cell>
          <cell r="G2369">
            <v>65</v>
          </cell>
          <cell r="H2369">
            <v>0</v>
          </cell>
        </row>
        <row r="2370">
          <cell r="G2370">
            <v>65</v>
          </cell>
          <cell r="H2370">
            <v>0</v>
          </cell>
        </row>
        <row r="2371">
          <cell r="G2371">
            <v>65</v>
          </cell>
          <cell r="H2371">
            <v>0</v>
          </cell>
        </row>
        <row r="2372">
          <cell r="G2372" t="str">
            <v>TOTAL PAINT</v>
          </cell>
          <cell r="H2372">
            <v>0</v>
          </cell>
        </row>
        <row r="2373">
          <cell r="D2373" t="str">
            <v>DELIVERIES</v>
          </cell>
          <cell r="G2373" t="str">
            <v>Rate</v>
          </cell>
          <cell r="H2373" t="str">
            <v>Total</v>
          </cell>
        </row>
        <row r="2374">
          <cell r="D2374" t="str">
            <v xml:space="preserve">Pallet Delivery </v>
          </cell>
          <cell r="G2374">
            <v>35</v>
          </cell>
          <cell r="H2374">
            <v>0</v>
          </cell>
        </row>
        <row r="2375">
          <cell r="D2375" t="str">
            <v xml:space="preserve">3 Tonne Truck </v>
          </cell>
          <cell r="G2375">
            <v>130</v>
          </cell>
          <cell r="H2375">
            <v>0</v>
          </cell>
        </row>
        <row r="2376">
          <cell r="G2376" t="str">
            <v>TOTAL TRANSPORT</v>
          </cell>
          <cell r="H2376">
            <v>0</v>
          </cell>
        </row>
        <row r="2377">
          <cell r="G2377" t="str">
            <v>TOTAL COST</v>
          </cell>
          <cell r="H2377">
            <v>0</v>
          </cell>
        </row>
        <row r="2378">
          <cell r="G2378" t="str">
            <v>Cost w/ Mark-up</v>
          </cell>
          <cell r="H2378">
            <v>0</v>
          </cell>
        </row>
        <row r="2379">
          <cell r="G2379" t="str">
            <v xml:space="preserve">Cost per </v>
          </cell>
          <cell r="H2379">
            <v>0</v>
          </cell>
        </row>
        <row r="2380">
          <cell r="G2380" t="str">
            <v xml:space="preserve">Cost per </v>
          </cell>
          <cell r="H2380">
            <v>0</v>
          </cell>
        </row>
        <row r="2384">
          <cell r="C2384">
            <v>32</v>
          </cell>
        </row>
        <row r="2385">
          <cell r="C2385" t="str">
            <v>DWG 
Number</v>
          </cell>
        </row>
        <row r="2386">
          <cell r="D2386" t="str">
            <v>MATERIALS</v>
          </cell>
          <cell r="G2386" t="str">
            <v>Cost $</v>
          </cell>
          <cell r="H2386" t="str">
            <v>Total</v>
          </cell>
        </row>
        <row r="2387">
          <cell r="C2387" t="str">
            <v>SHEETS</v>
          </cell>
          <cell r="G2387">
            <v>0</v>
          </cell>
          <cell r="H2387">
            <v>0</v>
          </cell>
        </row>
        <row r="2388">
          <cell r="C2388" t="str">
            <v>SHEETS</v>
          </cell>
          <cell r="G2388">
            <v>0</v>
          </cell>
          <cell r="H2388">
            <v>0</v>
          </cell>
        </row>
        <row r="2389">
          <cell r="C2389" t="str">
            <v>SHEETS</v>
          </cell>
          <cell r="G2389">
            <v>0</v>
          </cell>
          <cell r="H2389">
            <v>0</v>
          </cell>
        </row>
        <row r="2390">
          <cell r="C2390" t="str">
            <v>SHEETS</v>
          </cell>
          <cell r="G2390">
            <v>0</v>
          </cell>
          <cell r="H2390">
            <v>0</v>
          </cell>
        </row>
        <row r="2391">
          <cell r="C2391" t="str">
            <v>SHEETS</v>
          </cell>
          <cell r="G2391">
            <v>0</v>
          </cell>
          <cell r="H2391">
            <v>0</v>
          </cell>
        </row>
        <row r="2392">
          <cell r="C2392" t="str">
            <v>SHEETS</v>
          </cell>
          <cell r="G2392">
            <v>0</v>
          </cell>
          <cell r="H2392">
            <v>0</v>
          </cell>
        </row>
        <row r="2393">
          <cell r="C2393" t="str">
            <v>EDGE</v>
          </cell>
          <cell r="G2393">
            <v>0</v>
          </cell>
          <cell r="H2393">
            <v>0</v>
          </cell>
        </row>
        <row r="2394">
          <cell r="C2394" t="str">
            <v>EDGE</v>
          </cell>
          <cell r="G2394">
            <v>0</v>
          </cell>
          <cell r="H2394">
            <v>0</v>
          </cell>
        </row>
        <row r="2395">
          <cell r="C2395" t="str">
            <v>EDGE</v>
          </cell>
          <cell r="G2395">
            <v>0</v>
          </cell>
          <cell r="H2395">
            <v>0</v>
          </cell>
        </row>
        <row r="2396">
          <cell r="C2396" t="str">
            <v>HARDWOOD</v>
          </cell>
          <cell r="G2396">
            <v>0</v>
          </cell>
          <cell r="H2396">
            <v>0</v>
          </cell>
        </row>
        <row r="2397">
          <cell r="C2397" t="str">
            <v>HARDWOOD</v>
          </cell>
          <cell r="G2397">
            <v>0</v>
          </cell>
          <cell r="H2397">
            <v>0</v>
          </cell>
        </row>
        <row r="2398">
          <cell r="C2398" t="str">
            <v>HARDWOOD</v>
          </cell>
          <cell r="G2398">
            <v>0</v>
          </cell>
          <cell r="H2398">
            <v>0</v>
          </cell>
        </row>
        <row r="2399">
          <cell r="C2399" t="str">
            <v>HARDWARE</v>
          </cell>
          <cell r="G2399">
            <v>0</v>
          </cell>
          <cell r="H2399">
            <v>0</v>
          </cell>
        </row>
        <row r="2400">
          <cell r="C2400" t="str">
            <v>HARDWARE</v>
          </cell>
          <cell r="G2400">
            <v>0</v>
          </cell>
          <cell r="H2400">
            <v>0</v>
          </cell>
        </row>
        <row r="2401">
          <cell r="C2401" t="str">
            <v>HARDWARE</v>
          </cell>
          <cell r="G2401">
            <v>0</v>
          </cell>
          <cell r="H2401">
            <v>0</v>
          </cell>
        </row>
        <row r="2402">
          <cell r="C2402" t="str">
            <v>HARDWARE</v>
          </cell>
          <cell r="G2402">
            <v>0</v>
          </cell>
          <cell r="H2402">
            <v>0</v>
          </cell>
        </row>
        <row r="2403">
          <cell r="C2403" t="str">
            <v>HARDWARE</v>
          </cell>
          <cell r="G2403">
            <v>0</v>
          </cell>
          <cell r="H2403">
            <v>0</v>
          </cell>
        </row>
        <row r="2404">
          <cell r="C2404" t="str">
            <v>HARDWARE</v>
          </cell>
          <cell r="G2404">
            <v>0</v>
          </cell>
          <cell r="H2404">
            <v>0</v>
          </cell>
        </row>
        <row r="2405">
          <cell r="C2405" t="str">
            <v>HARDWARE</v>
          </cell>
          <cell r="G2405">
            <v>0</v>
          </cell>
          <cell r="H2405">
            <v>0</v>
          </cell>
        </row>
        <row r="2406">
          <cell r="C2406" t="str">
            <v>MISC</v>
          </cell>
          <cell r="G2406">
            <v>0</v>
          </cell>
          <cell r="H2406">
            <v>0</v>
          </cell>
        </row>
        <row r="2407">
          <cell r="C2407" t="str">
            <v>MISC</v>
          </cell>
          <cell r="G2407">
            <v>0</v>
          </cell>
          <cell r="H2407">
            <v>0</v>
          </cell>
        </row>
        <row r="2408">
          <cell r="C2408" t="str">
            <v>MISC</v>
          </cell>
          <cell r="G2408">
            <v>0</v>
          </cell>
          <cell r="H2408">
            <v>0</v>
          </cell>
        </row>
        <row r="2409">
          <cell r="C2409" t="str">
            <v>MISC</v>
          </cell>
          <cell r="G2409">
            <v>0</v>
          </cell>
          <cell r="H2409">
            <v>0</v>
          </cell>
        </row>
        <row r="2411">
          <cell r="C2411" t="str">
            <v>DEL</v>
          </cell>
          <cell r="D2411" t="str">
            <v>Delivery costs for materials above</v>
          </cell>
          <cell r="G2411">
            <v>1</v>
          </cell>
          <cell r="H2411">
            <v>0</v>
          </cell>
        </row>
        <row r="2412">
          <cell r="C2412" t="str">
            <v>CON</v>
          </cell>
          <cell r="D2412" t="str">
            <v xml:space="preserve">Consumables </v>
          </cell>
          <cell r="G2412">
            <v>1</v>
          </cell>
          <cell r="H2412">
            <v>0</v>
          </cell>
        </row>
        <row r="2413">
          <cell r="G2413" t="str">
            <v>TOTAL MATERIAL</v>
          </cell>
          <cell r="H2413">
            <v>0</v>
          </cell>
        </row>
        <row r="2414">
          <cell r="D2414" t="str">
            <v>EXTERNAL MANUFACTURED ITEMS</v>
          </cell>
          <cell r="G2414" t="str">
            <v>Cost $</v>
          </cell>
          <cell r="H2414" t="str">
            <v>Total</v>
          </cell>
        </row>
        <row r="2415">
          <cell r="D2415" t="str">
            <v>Metal Work</v>
          </cell>
          <cell r="H2415">
            <v>0</v>
          </cell>
        </row>
        <row r="2416">
          <cell r="D2416" t="str">
            <v>Glass / Mirror</v>
          </cell>
          <cell r="H2416">
            <v>0</v>
          </cell>
        </row>
        <row r="2417">
          <cell r="D2417" t="str">
            <v>Stone Work /  Solid Surface</v>
          </cell>
          <cell r="H2417">
            <v>0</v>
          </cell>
        </row>
        <row r="2418">
          <cell r="D2418" t="str">
            <v>Upholstery</v>
          </cell>
          <cell r="H2418">
            <v>0</v>
          </cell>
        </row>
        <row r="2419">
          <cell r="D2419" t="str">
            <v>Woodworx</v>
          </cell>
          <cell r="H2419">
            <v>0</v>
          </cell>
        </row>
        <row r="2420">
          <cell r="D2420" t="str">
            <v>Overseas materials</v>
          </cell>
          <cell r="H2420">
            <v>0</v>
          </cell>
        </row>
        <row r="2421">
          <cell r="D2421" t="str">
            <v>Overseas manufactured items</v>
          </cell>
          <cell r="H2421">
            <v>0</v>
          </cell>
        </row>
        <row r="2422">
          <cell r="D2422" t="str">
            <v>Defects</v>
          </cell>
          <cell r="H2422">
            <v>0</v>
          </cell>
        </row>
        <row r="2423">
          <cell r="G2423" t="str">
            <v>TOTAL EXTERNAL</v>
          </cell>
          <cell r="H2423">
            <v>0</v>
          </cell>
        </row>
        <row r="2424">
          <cell r="D2424" t="str">
            <v>PRODUCTION PLANNING</v>
          </cell>
          <cell r="G2424" t="str">
            <v>Rate/hr</v>
          </cell>
          <cell r="H2424" t="str">
            <v>Total</v>
          </cell>
        </row>
        <row r="2425">
          <cell r="C2425" t="str">
            <v>DRW</v>
          </cell>
          <cell r="D2425" t="str">
            <v>Production planning (workshop)</v>
          </cell>
          <cell r="G2425">
            <v>65</v>
          </cell>
          <cell r="H2425">
            <v>0</v>
          </cell>
        </row>
        <row r="2426">
          <cell r="G2426" t="str">
            <v>TOTAL PROD PLAN</v>
          </cell>
          <cell r="H2426">
            <v>0</v>
          </cell>
        </row>
        <row r="2427">
          <cell r="D2427" t="str">
            <v>FACTORY</v>
          </cell>
          <cell r="G2427" t="str">
            <v>Rate/hr</v>
          </cell>
          <cell r="H2427" t="str">
            <v>Total</v>
          </cell>
        </row>
        <row r="2428">
          <cell r="C2428" t="str">
            <v>CNC</v>
          </cell>
          <cell r="D2428" t="str">
            <v>CNC Cutting</v>
          </cell>
          <cell r="G2428">
            <v>65</v>
          </cell>
          <cell r="H2428">
            <v>0</v>
          </cell>
        </row>
        <row r="2429">
          <cell r="C2429" t="str">
            <v>EDG</v>
          </cell>
          <cell r="D2429" t="str">
            <v>Edging Machine</v>
          </cell>
          <cell r="G2429">
            <v>65</v>
          </cell>
          <cell r="H2429">
            <v>0</v>
          </cell>
        </row>
        <row r="2430">
          <cell r="C2430" t="str">
            <v>MAC</v>
          </cell>
          <cell r="D2430" t="str">
            <v>Machining</v>
          </cell>
          <cell r="G2430">
            <v>65</v>
          </cell>
          <cell r="H2430">
            <v>0</v>
          </cell>
        </row>
        <row r="2431">
          <cell r="C2431" t="str">
            <v>MAC</v>
          </cell>
          <cell r="D2431" t="str">
            <v>Profiling / Spindle Moulding</v>
          </cell>
          <cell r="G2431">
            <v>65</v>
          </cell>
          <cell r="H2431">
            <v>0</v>
          </cell>
        </row>
        <row r="2432">
          <cell r="C2432" t="str">
            <v>MAC</v>
          </cell>
          <cell r="D2432" t="str">
            <v>Glue and Joining</v>
          </cell>
          <cell r="G2432">
            <v>65</v>
          </cell>
          <cell r="H2432">
            <v>0</v>
          </cell>
        </row>
        <row r="2433">
          <cell r="C2433" t="str">
            <v>MAC</v>
          </cell>
          <cell r="D2433" t="str">
            <v>Sanding (Drum Sander)</v>
          </cell>
          <cell r="G2433">
            <v>65</v>
          </cell>
          <cell r="H2433">
            <v>0</v>
          </cell>
        </row>
        <row r="2434">
          <cell r="C2434" t="str">
            <v>BEN</v>
          </cell>
          <cell r="D2434" t="str">
            <v xml:space="preserve">Bench/Box Assembly Labour </v>
          </cell>
          <cell r="G2434">
            <v>65</v>
          </cell>
          <cell r="H2434">
            <v>0</v>
          </cell>
        </row>
        <row r="2435">
          <cell r="C2435" t="str">
            <v>BEN</v>
          </cell>
          <cell r="D2435" t="str">
            <v>Set Out</v>
          </cell>
          <cell r="G2435">
            <v>65</v>
          </cell>
          <cell r="H2435">
            <v>0</v>
          </cell>
        </row>
        <row r="2436">
          <cell r="C2436" t="str">
            <v>BEN</v>
          </cell>
          <cell r="D2436" t="str">
            <v>Drawer Assembly</v>
          </cell>
          <cell r="G2436">
            <v>65</v>
          </cell>
          <cell r="H2436">
            <v>0</v>
          </cell>
        </row>
        <row r="2437">
          <cell r="C2437" t="str">
            <v>BEN</v>
          </cell>
          <cell r="D2437" t="str">
            <v>Sanding/ Poly prep</v>
          </cell>
          <cell r="G2437">
            <v>65</v>
          </cell>
          <cell r="H2437">
            <v>0</v>
          </cell>
        </row>
        <row r="2438">
          <cell r="C2438" t="str">
            <v>HAND</v>
          </cell>
          <cell r="D2438" t="str">
            <v>Hand Finishing (Material to be inc. above)</v>
          </cell>
          <cell r="G2438">
            <v>65</v>
          </cell>
          <cell r="H2438">
            <v>0</v>
          </cell>
        </row>
        <row r="2439">
          <cell r="C2439" t="str">
            <v>PALL</v>
          </cell>
          <cell r="D2439" t="str">
            <v>Palleting</v>
          </cell>
          <cell r="G2439">
            <v>65</v>
          </cell>
          <cell r="H2439">
            <v>0</v>
          </cell>
        </row>
        <row r="2440">
          <cell r="C2440" t="str">
            <v>MIS</v>
          </cell>
          <cell r="D2440" t="str">
            <v>Fix Split battens</v>
          </cell>
          <cell r="G2440">
            <v>65</v>
          </cell>
          <cell r="H2440">
            <v>0</v>
          </cell>
        </row>
        <row r="2441">
          <cell r="C2441" t="str">
            <v>MIS</v>
          </cell>
          <cell r="G2441">
            <v>65</v>
          </cell>
          <cell r="H2441">
            <v>0</v>
          </cell>
        </row>
        <row r="2442">
          <cell r="C2442" t="str">
            <v>MIS</v>
          </cell>
          <cell r="G2442">
            <v>65</v>
          </cell>
          <cell r="H2442">
            <v>0</v>
          </cell>
        </row>
        <row r="2443">
          <cell r="G2443" t="str">
            <v>TOTAL FACTORY</v>
          </cell>
          <cell r="H2443">
            <v>0</v>
          </cell>
        </row>
        <row r="2444">
          <cell r="D2444" t="str">
            <v>PAINT - Spray finishing</v>
          </cell>
          <cell r="G2444" t="str">
            <v xml:space="preserve">Rate/m² </v>
          </cell>
          <cell r="H2444" t="str">
            <v>Total</v>
          </cell>
        </row>
        <row r="2445">
          <cell r="D2445" t="str">
            <v>Colour</v>
          </cell>
          <cell r="G2445">
            <v>65</v>
          </cell>
          <cell r="H2445">
            <v>0</v>
          </cell>
        </row>
        <row r="2446">
          <cell r="G2446">
            <v>65</v>
          </cell>
          <cell r="H2446">
            <v>0</v>
          </cell>
        </row>
        <row r="2447">
          <cell r="G2447">
            <v>65</v>
          </cell>
          <cell r="H2447">
            <v>0</v>
          </cell>
        </row>
        <row r="2448">
          <cell r="G2448" t="str">
            <v>TOTAL PAINT</v>
          </cell>
          <cell r="H2448">
            <v>0</v>
          </cell>
        </row>
        <row r="2449">
          <cell r="D2449" t="str">
            <v>DELIVERIES</v>
          </cell>
          <cell r="G2449" t="str">
            <v>Rate</v>
          </cell>
          <cell r="H2449" t="str">
            <v>Total</v>
          </cell>
        </row>
        <row r="2450">
          <cell r="D2450" t="str">
            <v xml:space="preserve">Pallet Delivery </v>
          </cell>
          <cell r="G2450">
            <v>35</v>
          </cell>
          <cell r="H2450">
            <v>0</v>
          </cell>
        </row>
        <row r="2451">
          <cell r="D2451" t="str">
            <v xml:space="preserve">3 Tonne Truck </v>
          </cell>
          <cell r="G2451">
            <v>130</v>
          </cell>
          <cell r="H2451">
            <v>0</v>
          </cell>
        </row>
        <row r="2452">
          <cell r="G2452" t="str">
            <v>TOTAL TRANSPORT</v>
          </cell>
          <cell r="H2452">
            <v>0</v>
          </cell>
        </row>
        <row r="2453">
          <cell r="G2453" t="str">
            <v>TOTAL COST</v>
          </cell>
          <cell r="H2453">
            <v>0</v>
          </cell>
        </row>
        <row r="2454">
          <cell r="G2454" t="str">
            <v>Cost w/ Mark-up</v>
          </cell>
          <cell r="H2454">
            <v>0</v>
          </cell>
        </row>
        <row r="2455">
          <cell r="G2455" t="str">
            <v xml:space="preserve">Cost per </v>
          </cell>
          <cell r="H2455">
            <v>0</v>
          </cell>
        </row>
        <row r="2456">
          <cell r="G2456" t="str">
            <v xml:space="preserve">Cost per </v>
          </cell>
          <cell r="H2456">
            <v>0</v>
          </cell>
        </row>
        <row r="2460">
          <cell r="C2460">
            <v>33</v>
          </cell>
        </row>
        <row r="2461">
          <cell r="C2461" t="str">
            <v>DWG 
Number</v>
          </cell>
        </row>
        <row r="2462">
          <cell r="D2462" t="str">
            <v>MATERIALS</v>
          </cell>
          <cell r="G2462" t="str">
            <v>Cost $</v>
          </cell>
          <cell r="H2462" t="str">
            <v>Total</v>
          </cell>
        </row>
        <row r="2463">
          <cell r="C2463" t="str">
            <v>SHEETS</v>
          </cell>
          <cell r="G2463">
            <v>0</v>
          </cell>
          <cell r="H2463">
            <v>0</v>
          </cell>
        </row>
        <row r="2464">
          <cell r="C2464" t="str">
            <v>SHEETS</v>
          </cell>
          <cell r="G2464">
            <v>0</v>
          </cell>
          <cell r="H2464">
            <v>0</v>
          </cell>
        </row>
        <row r="2465">
          <cell r="C2465" t="str">
            <v>SHEETS</v>
          </cell>
          <cell r="G2465">
            <v>0</v>
          </cell>
          <cell r="H2465">
            <v>0</v>
          </cell>
        </row>
        <row r="2466">
          <cell r="C2466" t="str">
            <v>SHEETS</v>
          </cell>
          <cell r="G2466">
            <v>0</v>
          </cell>
          <cell r="H2466">
            <v>0</v>
          </cell>
        </row>
        <row r="2467">
          <cell r="C2467" t="str">
            <v>SHEETS</v>
          </cell>
          <cell r="G2467">
            <v>0</v>
          </cell>
          <cell r="H2467">
            <v>0</v>
          </cell>
        </row>
        <row r="2468">
          <cell r="C2468" t="str">
            <v>SHEETS</v>
          </cell>
          <cell r="G2468">
            <v>0</v>
          </cell>
          <cell r="H2468">
            <v>0</v>
          </cell>
        </row>
        <row r="2469">
          <cell r="C2469" t="str">
            <v>EDGE</v>
          </cell>
          <cell r="G2469">
            <v>0</v>
          </cell>
          <cell r="H2469">
            <v>0</v>
          </cell>
        </row>
        <row r="2470">
          <cell r="C2470" t="str">
            <v>EDGE</v>
          </cell>
          <cell r="G2470">
            <v>0</v>
          </cell>
          <cell r="H2470">
            <v>0</v>
          </cell>
        </row>
        <row r="2471">
          <cell r="C2471" t="str">
            <v>EDGE</v>
          </cell>
          <cell r="G2471">
            <v>0</v>
          </cell>
          <cell r="H2471">
            <v>0</v>
          </cell>
        </row>
        <row r="2472">
          <cell r="C2472" t="str">
            <v>HARDWOOD</v>
          </cell>
          <cell r="G2472">
            <v>0</v>
          </cell>
          <cell r="H2472">
            <v>0</v>
          </cell>
        </row>
        <row r="2473">
          <cell r="C2473" t="str">
            <v>HARDWOOD</v>
          </cell>
          <cell r="G2473">
            <v>0</v>
          </cell>
          <cell r="H2473">
            <v>0</v>
          </cell>
        </row>
        <row r="2474">
          <cell r="C2474" t="str">
            <v>HARDWOOD</v>
          </cell>
          <cell r="G2474">
            <v>0</v>
          </cell>
          <cell r="H2474">
            <v>0</v>
          </cell>
        </row>
        <row r="2475">
          <cell r="C2475" t="str">
            <v>HARDWARE</v>
          </cell>
          <cell r="G2475">
            <v>0</v>
          </cell>
          <cell r="H2475">
            <v>0</v>
          </cell>
        </row>
        <row r="2476">
          <cell r="C2476" t="str">
            <v>HARDWARE</v>
          </cell>
          <cell r="G2476">
            <v>0</v>
          </cell>
          <cell r="H2476">
            <v>0</v>
          </cell>
        </row>
        <row r="2477">
          <cell r="C2477" t="str">
            <v>HARDWARE</v>
          </cell>
          <cell r="G2477">
            <v>0</v>
          </cell>
          <cell r="H2477">
            <v>0</v>
          </cell>
        </row>
        <row r="2478">
          <cell r="C2478" t="str">
            <v>HARDWARE</v>
          </cell>
          <cell r="G2478">
            <v>0</v>
          </cell>
          <cell r="H2478">
            <v>0</v>
          </cell>
        </row>
        <row r="2479">
          <cell r="C2479" t="str">
            <v>HARDWARE</v>
          </cell>
          <cell r="G2479">
            <v>0</v>
          </cell>
          <cell r="H2479">
            <v>0</v>
          </cell>
        </row>
        <row r="2480">
          <cell r="C2480" t="str">
            <v>HARDWARE</v>
          </cell>
          <cell r="G2480">
            <v>0</v>
          </cell>
          <cell r="H2480">
            <v>0</v>
          </cell>
        </row>
        <row r="2481">
          <cell r="C2481" t="str">
            <v>HARDWARE</v>
          </cell>
          <cell r="G2481">
            <v>0</v>
          </cell>
          <cell r="H2481">
            <v>0</v>
          </cell>
        </row>
        <row r="2482">
          <cell r="C2482" t="str">
            <v>MISC</v>
          </cell>
          <cell r="G2482">
            <v>0</v>
          </cell>
          <cell r="H2482">
            <v>0</v>
          </cell>
        </row>
        <row r="2483">
          <cell r="C2483" t="str">
            <v>MISC</v>
          </cell>
          <cell r="G2483">
            <v>0</v>
          </cell>
          <cell r="H2483">
            <v>0</v>
          </cell>
        </row>
        <row r="2484">
          <cell r="C2484" t="str">
            <v>MISC</v>
          </cell>
          <cell r="G2484">
            <v>0</v>
          </cell>
          <cell r="H2484">
            <v>0</v>
          </cell>
        </row>
        <row r="2485">
          <cell r="C2485" t="str">
            <v>MISC</v>
          </cell>
          <cell r="G2485">
            <v>0</v>
          </cell>
          <cell r="H2485">
            <v>0</v>
          </cell>
        </row>
        <row r="2487">
          <cell r="C2487" t="str">
            <v>DEL</v>
          </cell>
          <cell r="D2487" t="str">
            <v>Delivery costs for materials above</v>
          </cell>
          <cell r="G2487">
            <v>1</v>
          </cell>
          <cell r="H2487">
            <v>0</v>
          </cell>
        </row>
        <row r="2488">
          <cell r="C2488" t="str">
            <v>CON</v>
          </cell>
          <cell r="D2488" t="str">
            <v xml:space="preserve">Consumables </v>
          </cell>
          <cell r="G2488">
            <v>1</v>
          </cell>
          <cell r="H2488">
            <v>0</v>
          </cell>
        </row>
        <row r="2489">
          <cell r="G2489" t="str">
            <v>TOTAL MATERIAL</v>
          </cell>
          <cell r="H2489">
            <v>0</v>
          </cell>
        </row>
        <row r="2490">
          <cell r="D2490" t="str">
            <v>EXTERNAL MANUFACTURED ITEMS</v>
          </cell>
          <cell r="G2490" t="str">
            <v>Cost $</v>
          </cell>
          <cell r="H2490" t="str">
            <v>Total</v>
          </cell>
        </row>
        <row r="2491">
          <cell r="D2491" t="str">
            <v>Metal Work</v>
          </cell>
          <cell r="H2491">
            <v>0</v>
          </cell>
        </row>
        <row r="2492">
          <cell r="D2492" t="str">
            <v>Glass / Mirror</v>
          </cell>
          <cell r="H2492">
            <v>0</v>
          </cell>
        </row>
        <row r="2493">
          <cell r="D2493" t="str">
            <v>Stone Work /  Solid Surface</v>
          </cell>
          <cell r="H2493">
            <v>0</v>
          </cell>
        </row>
        <row r="2494">
          <cell r="D2494" t="str">
            <v>Upholstery</v>
          </cell>
          <cell r="H2494">
            <v>0</v>
          </cell>
        </row>
        <row r="2495">
          <cell r="D2495" t="str">
            <v>Woodworx</v>
          </cell>
          <cell r="H2495">
            <v>0</v>
          </cell>
        </row>
        <row r="2496">
          <cell r="D2496" t="str">
            <v>Overseas materials</v>
          </cell>
          <cell r="H2496">
            <v>0</v>
          </cell>
        </row>
        <row r="2497">
          <cell r="D2497" t="str">
            <v>Overseas manufactured items</v>
          </cell>
          <cell r="H2497">
            <v>0</v>
          </cell>
        </row>
        <row r="2498">
          <cell r="D2498" t="str">
            <v>Defects</v>
          </cell>
          <cell r="H2498">
            <v>0</v>
          </cell>
        </row>
        <row r="2499">
          <cell r="G2499" t="str">
            <v>TOTAL EXTERNAL</v>
          </cell>
          <cell r="H2499">
            <v>0</v>
          </cell>
        </row>
        <row r="2500">
          <cell r="D2500" t="str">
            <v>PRODUCTION PLANNING</v>
          </cell>
          <cell r="G2500" t="str">
            <v>Rate/hr</v>
          </cell>
          <cell r="H2500" t="str">
            <v>Total</v>
          </cell>
        </row>
        <row r="2501">
          <cell r="C2501" t="str">
            <v>DRW</v>
          </cell>
          <cell r="D2501" t="str">
            <v>Production planning (workshop)</v>
          </cell>
          <cell r="G2501">
            <v>65</v>
          </cell>
          <cell r="H2501">
            <v>0</v>
          </cell>
        </row>
        <row r="2502">
          <cell r="G2502" t="str">
            <v>TOTAL PROD PLAN</v>
          </cell>
          <cell r="H2502">
            <v>0</v>
          </cell>
        </row>
        <row r="2503">
          <cell r="D2503" t="str">
            <v>FACTORY</v>
          </cell>
          <cell r="G2503" t="str">
            <v>Rate/hr</v>
          </cell>
          <cell r="H2503" t="str">
            <v>Total</v>
          </cell>
        </row>
        <row r="2504">
          <cell r="C2504" t="str">
            <v>CNC</v>
          </cell>
          <cell r="D2504" t="str">
            <v>CNC Cutting</v>
          </cell>
          <cell r="G2504">
            <v>65</v>
          </cell>
          <cell r="H2504">
            <v>0</v>
          </cell>
        </row>
        <row r="2505">
          <cell r="C2505" t="str">
            <v>EDG</v>
          </cell>
          <cell r="D2505" t="str">
            <v>Edging Machine</v>
          </cell>
          <cell r="G2505">
            <v>65</v>
          </cell>
          <cell r="H2505">
            <v>0</v>
          </cell>
        </row>
        <row r="2506">
          <cell r="C2506" t="str">
            <v>MAC</v>
          </cell>
          <cell r="D2506" t="str">
            <v>Machining</v>
          </cell>
          <cell r="G2506">
            <v>65</v>
          </cell>
          <cell r="H2506">
            <v>0</v>
          </cell>
        </row>
        <row r="2507">
          <cell r="C2507" t="str">
            <v>MAC</v>
          </cell>
          <cell r="D2507" t="str">
            <v>Profiling / Spindle Moulding</v>
          </cell>
          <cell r="G2507">
            <v>65</v>
          </cell>
          <cell r="H2507">
            <v>0</v>
          </cell>
        </row>
        <row r="2508">
          <cell r="C2508" t="str">
            <v>MAC</v>
          </cell>
          <cell r="D2508" t="str">
            <v>Glue and Joining</v>
          </cell>
          <cell r="G2508">
            <v>65</v>
          </cell>
          <cell r="H2508">
            <v>0</v>
          </cell>
        </row>
        <row r="2509">
          <cell r="C2509" t="str">
            <v>MAC</v>
          </cell>
          <cell r="D2509" t="str">
            <v>Sanding (Drum Sander)</v>
          </cell>
          <cell r="G2509">
            <v>65</v>
          </cell>
          <cell r="H2509">
            <v>0</v>
          </cell>
        </row>
        <row r="2510">
          <cell r="C2510" t="str">
            <v>BEN</v>
          </cell>
          <cell r="D2510" t="str">
            <v xml:space="preserve">Bench/Box Assembly Labour </v>
          </cell>
          <cell r="G2510">
            <v>65</v>
          </cell>
          <cell r="H2510">
            <v>0</v>
          </cell>
        </row>
        <row r="2511">
          <cell r="C2511" t="str">
            <v>BEN</v>
          </cell>
          <cell r="D2511" t="str">
            <v>Set Out</v>
          </cell>
          <cell r="G2511">
            <v>65</v>
          </cell>
          <cell r="H2511">
            <v>0</v>
          </cell>
        </row>
        <row r="2512">
          <cell r="C2512" t="str">
            <v>BEN</v>
          </cell>
          <cell r="D2512" t="str">
            <v>Drawer Assembly</v>
          </cell>
          <cell r="G2512">
            <v>65</v>
          </cell>
          <cell r="H2512">
            <v>0</v>
          </cell>
        </row>
        <row r="2513">
          <cell r="C2513" t="str">
            <v>BEN</v>
          </cell>
          <cell r="D2513" t="str">
            <v>Sanding/ Poly prep</v>
          </cell>
          <cell r="G2513">
            <v>65</v>
          </cell>
          <cell r="H2513">
            <v>0</v>
          </cell>
        </row>
        <row r="2514">
          <cell r="C2514" t="str">
            <v>HAND</v>
          </cell>
          <cell r="D2514" t="str">
            <v>Hand Finishing (Material to be inc. above)</v>
          </cell>
          <cell r="G2514">
            <v>65</v>
          </cell>
          <cell r="H2514">
            <v>0</v>
          </cell>
        </row>
        <row r="2515">
          <cell r="C2515" t="str">
            <v>PALL</v>
          </cell>
          <cell r="D2515" t="str">
            <v>Palleting</v>
          </cell>
          <cell r="G2515">
            <v>65</v>
          </cell>
          <cell r="H2515">
            <v>0</v>
          </cell>
        </row>
        <row r="2516">
          <cell r="C2516" t="str">
            <v>MIS</v>
          </cell>
          <cell r="D2516" t="str">
            <v>Fix Split battens</v>
          </cell>
          <cell r="G2516">
            <v>65</v>
          </cell>
          <cell r="H2516">
            <v>0</v>
          </cell>
        </row>
        <row r="2517">
          <cell r="C2517" t="str">
            <v>MIS</v>
          </cell>
          <cell r="G2517">
            <v>65</v>
          </cell>
          <cell r="H2517">
            <v>0</v>
          </cell>
        </row>
        <row r="2518">
          <cell r="C2518" t="str">
            <v>MIS</v>
          </cell>
          <cell r="G2518">
            <v>65</v>
          </cell>
          <cell r="H2518">
            <v>0</v>
          </cell>
        </row>
        <row r="2519">
          <cell r="G2519" t="str">
            <v>TOTAL FACTORY</v>
          </cell>
          <cell r="H2519">
            <v>0</v>
          </cell>
        </row>
        <row r="2520">
          <cell r="D2520" t="str">
            <v>PAINT - Spray finishing</v>
          </cell>
          <cell r="G2520" t="str">
            <v xml:space="preserve">Rate/m² </v>
          </cell>
          <cell r="H2520" t="str">
            <v>Total</v>
          </cell>
        </row>
        <row r="2521">
          <cell r="D2521" t="str">
            <v>Colour</v>
          </cell>
          <cell r="G2521">
            <v>65</v>
          </cell>
          <cell r="H2521">
            <v>0</v>
          </cell>
        </row>
        <row r="2522">
          <cell r="G2522">
            <v>65</v>
          </cell>
          <cell r="H2522">
            <v>0</v>
          </cell>
        </row>
        <row r="2523">
          <cell r="G2523">
            <v>65</v>
          </cell>
          <cell r="H2523">
            <v>0</v>
          </cell>
        </row>
        <row r="2524">
          <cell r="G2524" t="str">
            <v>TOTAL PAINT</v>
          </cell>
          <cell r="H2524">
            <v>0</v>
          </cell>
        </row>
        <row r="2525">
          <cell r="D2525" t="str">
            <v>DELIVERIES</v>
          </cell>
          <cell r="G2525" t="str">
            <v>Rate</v>
          </cell>
          <cell r="H2525" t="str">
            <v>Total</v>
          </cell>
        </row>
        <row r="2526">
          <cell r="D2526" t="str">
            <v xml:space="preserve">Pallet Delivery </v>
          </cell>
          <cell r="G2526">
            <v>35</v>
          </cell>
          <cell r="H2526">
            <v>0</v>
          </cell>
        </row>
        <row r="2527">
          <cell r="D2527" t="str">
            <v xml:space="preserve">3 Tonne Truck </v>
          </cell>
          <cell r="G2527">
            <v>130</v>
          </cell>
          <cell r="H2527">
            <v>0</v>
          </cell>
        </row>
        <row r="2528">
          <cell r="G2528" t="str">
            <v>TOTAL TRANSPORT</v>
          </cell>
          <cell r="H2528">
            <v>0</v>
          </cell>
        </row>
        <row r="2529">
          <cell r="G2529" t="str">
            <v>TOTAL COST</v>
          </cell>
          <cell r="H2529">
            <v>0</v>
          </cell>
        </row>
        <row r="2530">
          <cell r="G2530" t="str">
            <v>Cost w/ Mark-up</v>
          </cell>
          <cell r="H2530">
            <v>0</v>
          </cell>
        </row>
        <row r="2531">
          <cell r="G2531" t="str">
            <v xml:space="preserve">Cost per </v>
          </cell>
          <cell r="H2531">
            <v>0</v>
          </cell>
        </row>
        <row r="2532">
          <cell r="G2532" t="str">
            <v xml:space="preserve">Cost per </v>
          </cell>
          <cell r="H2532">
            <v>0</v>
          </cell>
        </row>
        <row r="2536">
          <cell r="C2536">
            <v>34</v>
          </cell>
        </row>
        <row r="2537">
          <cell r="C2537" t="str">
            <v>DWG 
Number</v>
          </cell>
        </row>
        <row r="2538">
          <cell r="D2538" t="str">
            <v>MATERIALS</v>
          </cell>
          <cell r="G2538" t="str">
            <v>Cost $</v>
          </cell>
          <cell r="H2538" t="str">
            <v>Total</v>
          </cell>
        </row>
        <row r="2539">
          <cell r="C2539" t="str">
            <v>SHEETS</v>
          </cell>
          <cell r="G2539">
            <v>0</v>
          </cell>
          <cell r="H2539">
            <v>0</v>
          </cell>
        </row>
        <row r="2540">
          <cell r="C2540" t="str">
            <v>SHEETS</v>
          </cell>
          <cell r="G2540">
            <v>0</v>
          </cell>
          <cell r="H2540">
            <v>0</v>
          </cell>
        </row>
        <row r="2541">
          <cell r="C2541" t="str">
            <v>SHEETS</v>
          </cell>
          <cell r="G2541">
            <v>0</v>
          </cell>
          <cell r="H2541">
            <v>0</v>
          </cell>
        </row>
        <row r="2542">
          <cell r="C2542" t="str">
            <v>SHEETS</v>
          </cell>
          <cell r="G2542">
            <v>0</v>
          </cell>
          <cell r="H2542">
            <v>0</v>
          </cell>
        </row>
        <row r="2543">
          <cell r="C2543" t="str">
            <v>SHEETS</v>
          </cell>
          <cell r="G2543">
            <v>0</v>
          </cell>
          <cell r="H2543">
            <v>0</v>
          </cell>
        </row>
        <row r="2544">
          <cell r="C2544" t="str">
            <v>SHEETS</v>
          </cell>
          <cell r="G2544">
            <v>0</v>
          </cell>
          <cell r="H2544">
            <v>0</v>
          </cell>
        </row>
        <row r="2545">
          <cell r="C2545" t="str">
            <v>EDGE</v>
          </cell>
          <cell r="G2545">
            <v>0</v>
          </cell>
          <cell r="H2545">
            <v>0</v>
          </cell>
        </row>
        <row r="2546">
          <cell r="C2546" t="str">
            <v>EDGE</v>
          </cell>
          <cell r="G2546">
            <v>0</v>
          </cell>
          <cell r="H2546">
            <v>0</v>
          </cell>
        </row>
        <row r="2547">
          <cell r="C2547" t="str">
            <v>EDGE</v>
          </cell>
          <cell r="G2547">
            <v>0</v>
          </cell>
          <cell r="H2547">
            <v>0</v>
          </cell>
        </row>
        <row r="2548">
          <cell r="C2548" t="str">
            <v>HARDWOOD</v>
          </cell>
          <cell r="G2548">
            <v>0</v>
          </cell>
          <cell r="H2548">
            <v>0</v>
          </cell>
        </row>
        <row r="2549">
          <cell r="C2549" t="str">
            <v>HARDWOOD</v>
          </cell>
          <cell r="G2549">
            <v>0</v>
          </cell>
          <cell r="H2549">
            <v>0</v>
          </cell>
        </row>
        <row r="2550">
          <cell r="C2550" t="str">
            <v>HARDWOOD</v>
          </cell>
          <cell r="G2550">
            <v>0</v>
          </cell>
          <cell r="H2550">
            <v>0</v>
          </cell>
        </row>
        <row r="2551">
          <cell r="C2551" t="str">
            <v>HARDWARE</v>
          </cell>
          <cell r="G2551">
            <v>0</v>
          </cell>
          <cell r="H2551">
            <v>0</v>
          </cell>
        </row>
        <row r="2552">
          <cell r="C2552" t="str">
            <v>HARDWARE</v>
          </cell>
          <cell r="G2552">
            <v>0</v>
          </cell>
          <cell r="H2552">
            <v>0</v>
          </cell>
        </row>
        <row r="2553">
          <cell r="C2553" t="str">
            <v>HARDWARE</v>
          </cell>
          <cell r="G2553">
            <v>0</v>
          </cell>
          <cell r="H2553">
            <v>0</v>
          </cell>
        </row>
        <row r="2554">
          <cell r="C2554" t="str">
            <v>HARDWARE</v>
          </cell>
          <cell r="G2554">
            <v>0</v>
          </cell>
          <cell r="H2554">
            <v>0</v>
          </cell>
        </row>
        <row r="2555">
          <cell r="C2555" t="str">
            <v>HARDWARE</v>
          </cell>
          <cell r="G2555">
            <v>0</v>
          </cell>
          <cell r="H2555">
            <v>0</v>
          </cell>
        </row>
        <row r="2556">
          <cell r="C2556" t="str">
            <v>HARDWARE</v>
          </cell>
          <cell r="G2556">
            <v>0</v>
          </cell>
          <cell r="H2556">
            <v>0</v>
          </cell>
        </row>
        <row r="2557">
          <cell r="C2557" t="str">
            <v>HARDWARE</v>
          </cell>
          <cell r="G2557">
            <v>0</v>
          </cell>
          <cell r="H2557">
            <v>0</v>
          </cell>
        </row>
        <row r="2558">
          <cell r="C2558" t="str">
            <v>MISC</v>
          </cell>
          <cell r="G2558">
            <v>0</v>
          </cell>
          <cell r="H2558">
            <v>0</v>
          </cell>
        </row>
        <row r="2559">
          <cell r="C2559" t="str">
            <v>MISC</v>
          </cell>
          <cell r="G2559">
            <v>0</v>
          </cell>
          <cell r="H2559">
            <v>0</v>
          </cell>
        </row>
        <row r="2560">
          <cell r="C2560" t="str">
            <v>MISC</v>
          </cell>
          <cell r="G2560">
            <v>0</v>
          </cell>
          <cell r="H2560">
            <v>0</v>
          </cell>
        </row>
        <row r="2561">
          <cell r="C2561" t="str">
            <v>MISC</v>
          </cell>
          <cell r="G2561">
            <v>0</v>
          </cell>
          <cell r="H2561">
            <v>0</v>
          </cell>
        </row>
        <row r="2563">
          <cell r="C2563" t="str">
            <v>DEL</v>
          </cell>
          <cell r="D2563" t="str">
            <v>Delivery costs for materials above</v>
          </cell>
          <cell r="G2563">
            <v>1</v>
          </cell>
          <cell r="H2563">
            <v>0</v>
          </cell>
        </row>
        <row r="2564">
          <cell r="C2564" t="str">
            <v>CON</v>
          </cell>
          <cell r="D2564" t="str">
            <v xml:space="preserve">Consumables </v>
          </cell>
          <cell r="G2564">
            <v>1</v>
          </cell>
          <cell r="H2564">
            <v>0</v>
          </cell>
        </row>
        <row r="2565">
          <cell r="G2565" t="str">
            <v>TOTAL MATERIAL</v>
          </cell>
          <cell r="H2565">
            <v>0</v>
          </cell>
        </row>
        <row r="2566">
          <cell r="D2566" t="str">
            <v>EXTERNAL MANUFACTURED ITEMS</v>
          </cell>
          <cell r="G2566" t="str">
            <v>Cost $</v>
          </cell>
          <cell r="H2566" t="str">
            <v>Total</v>
          </cell>
        </row>
        <row r="2567">
          <cell r="D2567" t="str">
            <v>Metal Work</v>
          </cell>
          <cell r="H2567">
            <v>0</v>
          </cell>
        </row>
        <row r="2568">
          <cell r="D2568" t="str">
            <v>Glass / Mirror</v>
          </cell>
          <cell r="H2568">
            <v>0</v>
          </cell>
        </row>
        <row r="2569">
          <cell r="D2569" t="str">
            <v>Stone Work /  Solid Surface</v>
          </cell>
          <cell r="H2569">
            <v>0</v>
          </cell>
        </row>
        <row r="2570">
          <cell r="D2570" t="str">
            <v>Upholstery</v>
          </cell>
          <cell r="H2570">
            <v>0</v>
          </cell>
        </row>
        <row r="2571">
          <cell r="D2571" t="str">
            <v>Woodworx</v>
          </cell>
          <cell r="H2571">
            <v>0</v>
          </cell>
        </row>
        <row r="2572">
          <cell r="D2572" t="str">
            <v>Overseas materials</v>
          </cell>
          <cell r="H2572">
            <v>0</v>
          </cell>
        </row>
        <row r="2573">
          <cell r="D2573" t="str">
            <v>Overseas manufactured items</v>
          </cell>
          <cell r="H2573">
            <v>0</v>
          </cell>
        </row>
        <row r="2574">
          <cell r="D2574" t="str">
            <v>Defects</v>
          </cell>
          <cell r="H2574">
            <v>0</v>
          </cell>
        </row>
        <row r="2575">
          <cell r="G2575" t="str">
            <v>TOTAL EXTERNAL</v>
          </cell>
          <cell r="H2575">
            <v>0</v>
          </cell>
        </row>
        <row r="2576">
          <cell r="D2576" t="str">
            <v>PRODUCTION PLANNING</v>
          </cell>
          <cell r="G2576" t="str">
            <v>Rate/hr</v>
          </cell>
          <cell r="H2576" t="str">
            <v>Total</v>
          </cell>
        </row>
        <row r="2577">
          <cell r="C2577" t="str">
            <v>DRW</v>
          </cell>
          <cell r="D2577" t="str">
            <v>Production planning (workshop)</v>
          </cell>
          <cell r="G2577">
            <v>65</v>
          </cell>
          <cell r="H2577">
            <v>0</v>
          </cell>
        </row>
        <row r="2578">
          <cell r="G2578" t="str">
            <v>TOTAL PROD PLAN</v>
          </cell>
          <cell r="H2578">
            <v>0</v>
          </cell>
        </row>
        <row r="2579">
          <cell r="D2579" t="str">
            <v>FACTORY</v>
          </cell>
          <cell r="G2579" t="str">
            <v>Rate/hr</v>
          </cell>
          <cell r="H2579" t="str">
            <v>Total</v>
          </cell>
        </row>
        <row r="2580">
          <cell r="C2580" t="str">
            <v>CNC</v>
          </cell>
          <cell r="D2580" t="str">
            <v>CNC Cutting</v>
          </cell>
          <cell r="G2580">
            <v>65</v>
          </cell>
          <cell r="H2580">
            <v>0</v>
          </cell>
        </row>
        <row r="2581">
          <cell r="C2581" t="str">
            <v>EDG</v>
          </cell>
          <cell r="D2581" t="str">
            <v>Edging Machine</v>
          </cell>
          <cell r="G2581">
            <v>65</v>
          </cell>
          <cell r="H2581">
            <v>0</v>
          </cell>
        </row>
        <row r="2582">
          <cell r="C2582" t="str">
            <v>MAC</v>
          </cell>
          <cell r="D2582" t="str">
            <v>Machining</v>
          </cell>
          <cell r="G2582">
            <v>65</v>
          </cell>
          <cell r="H2582">
            <v>0</v>
          </cell>
        </row>
        <row r="2583">
          <cell r="C2583" t="str">
            <v>MAC</v>
          </cell>
          <cell r="D2583" t="str">
            <v>Profiling / Spindle Moulding</v>
          </cell>
          <cell r="G2583">
            <v>65</v>
          </cell>
          <cell r="H2583">
            <v>0</v>
          </cell>
        </row>
        <row r="2584">
          <cell r="C2584" t="str">
            <v>MAC</v>
          </cell>
          <cell r="D2584" t="str">
            <v>Glue and Joining</v>
          </cell>
          <cell r="G2584">
            <v>65</v>
          </cell>
          <cell r="H2584">
            <v>0</v>
          </cell>
        </row>
        <row r="2585">
          <cell r="C2585" t="str">
            <v>MAC</v>
          </cell>
          <cell r="D2585" t="str">
            <v>Sanding (Drum Sander)</v>
          </cell>
          <cell r="G2585">
            <v>65</v>
          </cell>
          <cell r="H2585">
            <v>0</v>
          </cell>
        </row>
        <row r="2586">
          <cell r="C2586" t="str">
            <v>BEN</v>
          </cell>
          <cell r="D2586" t="str">
            <v xml:space="preserve">Bench/Box Assembly Labour </v>
          </cell>
          <cell r="G2586">
            <v>65</v>
          </cell>
          <cell r="H2586">
            <v>0</v>
          </cell>
        </row>
        <row r="2587">
          <cell r="C2587" t="str">
            <v>BEN</v>
          </cell>
          <cell r="D2587" t="str">
            <v>Set Out</v>
          </cell>
          <cell r="G2587">
            <v>65</v>
          </cell>
          <cell r="H2587">
            <v>0</v>
          </cell>
        </row>
        <row r="2588">
          <cell r="C2588" t="str">
            <v>BEN</v>
          </cell>
          <cell r="D2588" t="str">
            <v>Drawer Assembly</v>
          </cell>
          <cell r="G2588">
            <v>65</v>
          </cell>
          <cell r="H2588">
            <v>0</v>
          </cell>
        </row>
        <row r="2589">
          <cell r="C2589" t="str">
            <v>BEN</v>
          </cell>
          <cell r="D2589" t="str">
            <v>Sanding/ Poly prep</v>
          </cell>
          <cell r="G2589">
            <v>65</v>
          </cell>
          <cell r="H2589">
            <v>0</v>
          </cell>
        </row>
        <row r="2590">
          <cell r="C2590" t="str">
            <v>HAND</v>
          </cell>
          <cell r="D2590" t="str">
            <v>Hand Finishing (Material to be inc. above)</v>
          </cell>
          <cell r="G2590">
            <v>65</v>
          </cell>
          <cell r="H2590">
            <v>0</v>
          </cell>
        </row>
        <row r="2591">
          <cell r="C2591" t="str">
            <v>PALL</v>
          </cell>
          <cell r="D2591" t="str">
            <v>Palleting</v>
          </cell>
          <cell r="G2591">
            <v>65</v>
          </cell>
          <cell r="H2591">
            <v>0</v>
          </cell>
        </row>
        <row r="2592">
          <cell r="C2592" t="str">
            <v>MIS</v>
          </cell>
          <cell r="D2592" t="str">
            <v>Fix Split battens</v>
          </cell>
          <cell r="G2592">
            <v>65</v>
          </cell>
          <cell r="H2592">
            <v>0</v>
          </cell>
        </row>
        <row r="2593">
          <cell r="C2593" t="str">
            <v>MIS</v>
          </cell>
          <cell r="G2593">
            <v>65</v>
          </cell>
          <cell r="H2593">
            <v>0</v>
          </cell>
        </row>
        <row r="2594">
          <cell r="C2594" t="str">
            <v>MIS</v>
          </cell>
          <cell r="G2594">
            <v>65</v>
          </cell>
          <cell r="H2594">
            <v>0</v>
          </cell>
        </row>
        <row r="2595">
          <cell r="G2595" t="str">
            <v>TOTAL FACTORY</v>
          </cell>
          <cell r="H2595">
            <v>0</v>
          </cell>
        </row>
        <row r="2596">
          <cell r="D2596" t="str">
            <v>PAINT - Spray finishing</v>
          </cell>
          <cell r="G2596" t="str">
            <v xml:space="preserve">Rate/m² </v>
          </cell>
          <cell r="H2596" t="str">
            <v>Total</v>
          </cell>
        </row>
        <row r="2597">
          <cell r="D2597" t="str">
            <v>Colour</v>
          </cell>
          <cell r="G2597">
            <v>65</v>
          </cell>
          <cell r="H2597">
            <v>0</v>
          </cell>
        </row>
        <row r="2598">
          <cell r="G2598">
            <v>65</v>
          </cell>
          <cell r="H2598">
            <v>0</v>
          </cell>
        </row>
        <row r="2599">
          <cell r="G2599">
            <v>65</v>
          </cell>
          <cell r="H2599">
            <v>0</v>
          </cell>
        </row>
        <row r="2600">
          <cell r="G2600" t="str">
            <v>TOTAL PAINT</v>
          </cell>
          <cell r="H2600">
            <v>0</v>
          </cell>
        </row>
        <row r="2601">
          <cell r="D2601" t="str">
            <v>DELIVERIES</v>
          </cell>
          <cell r="G2601" t="str">
            <v>Rate</v>
          </cell>
          <cell r="H2601" t="str">
            <v>Total</v>
          </cell>
        </row>
        <row r="2602">
          <cell r="D2602" t="str">
            <v xml:space="preserve">Pallet Delivery </v>
          </cell>
          <cell r="G2602">
            <v>35</v>
          </cell>
          <cell r="H2602">
            <v>0</v>
          </cell>
        </row>
        <row r="2603">
          <cell r="D2603" t="str">
            <v xml:space="preserve">3 Tonne Truck </v>
          </cell>
          <cell r="G2603">
            <v>130</v>
          </cell>
          <cell r="H2603">
            <v>0</v>
          </cell>
        </row>
        <row r="2604">
          <cell r="G2604" t="str">
            <v>TOTAL TRANSPORT</v>
          </cell>
          <cell r="H2604">
            <v>0</v>
          </cell>
        </row>
        <row r="2605">
          <cell r="G2605" t="str">
            <v>TOTAL COST</v>
          </cell>
          <cell r="H2605">
            <v>0</v>
          </cell>
        </row>
        <row r="2606">
          <cell r="G2606" t="str">
            <v>Cost w/ Mark-up</v>
          </cell>
          <cell r="H2606">
            <v>0</v>
          </cell>
        </row>
        <row r="2607">
          <cell r="G2607" t="str">
            <v xml:space="preserve">Cost per </v>
          </cell>
          <cell r="H2607">
            <v>0</v>
          </cell>
        </row>
        <row r="2608">
          <cell r="G2608" t="str">
            <v xml:space="preserve">Cost per </v>
          </cell>
          <cell r="H2608">
            <v>0</v>
          </cell>
        </row>
        <row r="2612">
          <cell r="C2612">
            <v>35</v>
          </cell>
        </row>
        <row r="2613">
          <cell r="C2613" t="str">
            <v>DWG 
Number</v>
          </cell>
        </row>
        <row r="2614">
          <cell r="D2614" t="str">
            <v>MATERIALS</v>
          </cell>
          <cell r="G2614" t="str">
            <v>Cost $</v>
          </cell>
          <cell r="H2614" t="str">
            <v>Total</v>
          </cell>
        </row>
        <row r="2615">
          <cell r="C2615" t="str">
            <v>SHEETS</v>
          </cell>
          <cell r="G2615">
            <v>0</v>
          </cell>
          <cell r="H2615">
            <v>0</v>
          </cell>
        </row>
        <row r="2616">
          <cell r="C2616" t="str">
            <v>SHEETS</v>
          </cell>
          <cell r="G2616">
            <v>0</v>
          </cell>
          <cell r="H2616">
            <v>0</v>
          </cell>
        </row>
        <row r="2617">
          <cell r="C2617" t="str">
            <v>SHEETS</v>
          </cell>
          <cell r="G2617">
            <v>0</v>
          </cell>
          <cell r="H2617">
            <v>0</v>
          </cell>
        </row>
        <row r="2618">
          <cell r="C2618" t="str">
            <v>SHEETS</v>
          </cell>
          <cell r="G2618">
            <v>0</v>
          </cell>
          <cell r="H2618">
            <v>0</v>
          </cell>
        </row>
        <row r="2619">
          <cell r="C2619" t="str">
            <v>SHEETS</v>
          </cell>
          <cell r="G2619">
            <v>0</v>
          </cell>
          <cell r="H2619">
            <v>0</v>
          </cell>
        </row>
        <row r="2620">
          <cell r="C2620" t="str">
            <v>SHEETS</v>
          </cell>
          <cell r="G2620">
            <v>0</v>
          </cell>
          <cell r="H2620">
            <v>0</v>
          </cell>
        </row>
        <row r="2621">
          <cell r="C2621" t="str">
            <v>EDGE</v>
          </cell>
          <cell r="G2621">
            <v>0</v>
          </cell>
          <cell r="H2621">
            <v>0</v>
          </cell>
        </row>
        <row r="2622">
          <cell r="C2622" t="str">
            <v>EDGE</v>
          </cell>
          <cell r="G2622">
            <v>0</v>
          </cell>
          <cell r="H2622">
            <v>0</v>
          </cell>
        </row>
        <row r="2623">
          <cell r="C2623" t="str">
            <v>EDGE</v>
          </cell>
          <cell r="G2623">
            <v>0</v>
          </cell>
          <cell r="H2623">
            <v>0</v>
          </cell>
        </row>
        <row r="2624">
          <cell r="C2624" t="str">
            <v>HARDWOOD</v>
          </cell>
          <cell r="G2624">
            <v>0</v>
          </cell>
          <cell r="H2624">
            <v>0</v>
          </cell>
        </row>
        <row r="2625">
          <cell r="C2625" t="str">
            <v>HARDWOOD</v>
          </cell>
          <cell r="G2625">
            <v>0</v>
          </cell>
          <cell r="H2625">
            <v>0</v>
          </cell>
        </row>
        <row r="2626">
          <cell r="C2626" t="str">
            <v>HARDWOOD</v>
          </cell>
          <cell r="G2626">
            <v>0</v>
          </cell>
          <cell r="H2626">
            <v>0</v>
          </cell>
        </row>
        <row r="2627">
          <cell r="C2627" t="str">
            <v>HARDWARE</v>
          </cell>
          <cell r="G2627">
            <v>0</v>
          </cell>
          <cell r="H2627">
            <v>0</v>
          </cell>
        </row>
        <row r="2628">
          <cell r="C2628" t="str">
            <v>HARDWARE</v>
          </cell>
          <cell r="G2628">
            <v>0</v>
          </cell>
          <cell r="H2628">
            <v>0</v>
          </cell>
        </row>
        <row r="2629">
          <cell r="C2629" t="str">
            <v>HARDWARE</v>
          </cell>
          <cell r="G2629">
            <v>0</v>
          </cell>
          <cell r="H2629">
            <v>0</v>
          </cell>
        </row>
        <row r="2630">
          <cell r="C2630" t="str">
            <v>HARDWARE</v>
          </cell>
          <cell r="G2630">
            <v>0</v>
          </cell>
          <cell r="H2630">
            <v>0</v>
          </cell>
        </row>
        <row r="2631">
          <cell r="C2631" t="str">
            <v>HARDWARE</v>
          </cell>
          <cell r="G2631">
            <v>0</v>
          </cell>
          <cell r="H2631">
            <v>0</v>
          </cell>
        </row>
        <row r="2632">
          <cell r="C2632" t="str">
            <v>HARDWARE</v>
          </cell>
          <cell r="G2632">
            <v>0</v>
          </cell>
          <cell r="H2632">
            <v>0</v>
          </cell>
        </row>
        <row r="2633">
          <cell r="C2633" t="str">
            <v>HARDWARE</v>
          </cell>
          <cell r="G2633">
            <v>0</v>
          </cell>
          <cell r="H2633">
            <v>0</v>
          </cell>
        </row>
        <row r="2634">
          <cell r="C2634" t="str">
            <v>MISC</v>
          </cell>
          <cell r="G2634">
            <v>0</v>
          </cell>
          <cell r="H2634">
            <v>0</v>
          </cell>
        </row>
        <row r="2635">
          <cell r="C2635" t="str">
            <v>MISC</v>
          </cell>
          <cell r="G2635">
            <v>0</v>
          </cell>
          <cell r="H2635">
            <v>0</v>
          </cell>
        </row>
        <row r="2636">
          <cell r="C2636" t="str">
            <v>MISC</v>
          </cell>
          <cell r="G2636">
            <v>0</v>
          </cell>
          <cell r="H2636">
            <v>0</v>
          </cell>
        </row>
        <row r="2637">
          <cell r="C2637" t="str">
            <v>MISC</v>
          </cell>
          <cell r="G2637">
            <v>0</v>
          </cell>
          <cell r="H2637">
            <v>0</v>
          </cell>
        </row>
        <row r="2639">
          <cell r="C2639" t="str">
            <v>DEL</v>
          </cell>
          <cell r="D2639" t="str">
            <v>Delivery costs for materials above</v>
          </cell>
          <cell r="G2639">
            <v>1</v>
          </cell>
          <cell r="H2639">
            <v>0</v>
          </cell>
        </row>
        <row r="2640">
          <cell r="C2640" t="str">
            <v>CON</v>
          </cell>
          <cell r="D2640" t="str">
            <v xml:space="preserve">Consumables </v>
          </cell>
          <cell r="G2640">
            <v>1</v>
          </cell>
          <cell r="H2640">
            <v>0</v>
          </cell>
        </row>
        <row r="2641">
          <cell r="G2641" t="str">
            <v>TOTAL MATERIAL</v>
          </cell>
          <cell r="H2641">
            <v>0</v>
          </cell>
        </row>
        <row r="2642">
          <cell r="D2642" t="str">
            <v>EXTERNAL MANUFACTURED ITEMS</v>
          </cell>
          <cell r="G2642" t="str">
            <v>Cost $</v>
          </cell>
          <cell r="H2642" t="str">
            <v>Total</v>
          </cell>
        </row>
        <row r="2643">
          <cell r="D2643" t="str">
            <v>Metal Work</v>
          </cell>
          <cell r="H2643">
            <v>0</v>
          </cell>
        </row>
        <row r="2644">
          <cell r="D2644" t="str">
            <v>Glass / Mirror</v>
          </cell>
          <cell r="H2644">
            <v>0</v>
          </cell>
        </row>
        <row r="2645">
          <cell r="D2645" t="str">
            <v>Stone Work /  Solid Surface</v>
          </cell>
          <cell r="H2645">
            <v>0</v>
          </cell>
        </row>
        <row r="2646">
          <cell r="D2646" t="str">
            <v>Upholstery</v>
          </cell>
          <cell r="H2646">
            <v>0</v>
          </cell>
        </row>
        <row r="2647">
          <cell r="D2647" t="str">
            <v>Woodworx</v>
          </cell>
          <cell r="H2647">
            <v>0</v>
          </cell>
        </row>
        <row r="2648">
          <cell r="D2648" t="str">
            <v>Overseas materials</v>
          </cell>
          <cell r="H2648">
            <v>0</v>
          </cell>
        </row>
        <row r="2649">
          <cell r="D2649" t="str">
            <v>Overseas manufactured items</v>
          </cell>
          <cell r="H2649">
            <v>0</v>
          </cell>
        </row>
        <row r="2650">
          <cell r="D2650" t="str">
            <v>Defects</v>
          </cell>
          <cell r="H2650">
            <v>0</v>
          </cell>
        </row>
        <row r="2651">
          <cell r="G2651" t="str">
            <v>TOTAL EXTERNAL</v>
          </cell>
          <cell r="H2651">
            <v>0</v>
          </cell>
        </row>
        <row r="2652">
          <cell r="D2652" t="str">
            <v>PRODUCTION PLANNING</v>
          </cell>
          <cell r="G2652" t="str">
            <v>Rate/hr</v>
          </cell>
          <cell r="H2652" t="str">
            <v>Total</v>
          </cell>
        </row>
        <row r="2653">
          <cell r="C2653" t="str">
            <v>DRW</v>
          </cell>
          <cell r="D2653" t="str">
            <v>Production planning (workshop)</v>
          </cell>
          <cell r="G2653">
            <v>65</v>
          </cell>
          <cell r="H2653">
            <v>0</v>
          </cell>
        </row>
        <row r="2654">
          <cell r="G2654" t="str">
            <v>TOTAL PROD PLAN</v>
          </cell>
          <cell r="H2654">
            <v>0</v>
          </cell>
        </row>
        <row r="2655">
          <cell r="D2655" t="str">
            <v>FACTORY</v>
          </cell>
          <cell r="G2655" t="str">
            <v>Rate/hr</v>
          </cell>
          <cell r="H2655" t="str">
            <v>Total</v>
          </cell>
        </row>
        <row r="2656">
          <cell r="C2656" t="str">
            <v>CNC</v>
          </cell>
          <cell r="D2656" t="str">
            <v>CNC Cutting</v>
          </cell>
          <cell r="G2656">
            <v>65</v>
          </cell>
          <cell r="H2656">
            <v>0</v>
          </cell>
        </row>
        <row r="2657">
          <cell r="C2657" t="str">
            <v>EDG</v>
          </cell>
          <cell r="D2657" t="str">
            <v>Edging Machine</v>
          </cell>
          <cell r="G2657">
            <v>65</v>
          </cell>
          <cell r="H2657">
            <v>0</v>
          </cell>
        </row>
        <row r="2658">
          <cell r="C2658" t="str">
            <v>MAC</v>
          </cell>
          <cell r="D2658" t="str">
            <v>Machining</v>
          </cell>
          <cell r="G2658">
            <v>65</v>
          </cell>
          <cell r="H2658">
            <v>0</v>
          </cell>
        </row>
        <row r="2659">
          <cell r="C2659" t="str">
            <v>MAC</v>
          </cell>
          <cell r="D2659" t="str">
            <v>Profiling / Spindle Moulding</v>
          </cell>
          <cell r="G2659">
            <v>65</v>
          </cell>
          <cell r="H2659">
            <v>0</v>
          </cell>
        </row>
        <row r="2660">
          <cell r="C2660" t="str">
            <v>MAC</v>
          </cell>
          <cell r="D2660" t="str">
            <v>Glue and Joining</v>
          </cell>
          <cell r="G2660">
            <v>65</v>
          </cell>
          <cell r="H2660">
            <v>0</v>
          </cell>
        </row>
        <row r="2661">
          <cell r="C2661" t="str">
            <v>MAC</v>
          </cell>
          <cell r="D2661" t="str">
            <v>Sanding (Drum Sander)</v>
          </cell>
          <cell r="G2661">
            <v>65</v>
          </cell>
          <cell r="H2661">
            <v>0</v>
          </cell>
        </row>
        <row r="2662">
          <cell r="C2662" t="str">
            <v>BEN</v>
          </cell>
          <cell r="D2662" t="str">
            <v xml:space="preserve">Bench/Box Assembly Labour </v>
          </cell>
          <cell r="G2662">
            <v>65</v>
          </cell>
          <cell r="H2662">
            <v>0</v>
          </cell>
        </row>
        <row r="2663">
          <cell r="C2663" t="str">
            <v>BEN</v>
          </cell>
          <cell r="D2663" t="str">
            <v>Set Out</v>
          </cell>
          <cell r="G2663">
            <v>65</v>
          </cell>
          <cell r="H2663">
            <v>0</v>
          </cell>
        </row>
        <row r="2664">
          <cell r="C2664" t="str">
            <v>BEN</v>
          </cell>
          <cell r="D2664" t="str">
            <v>Drawer Assembly</v>
          </cell>
          <cell r="G2664">
            <v>65</v>
          </cell>
          <cell r="H2664">
            <v>0</v>
          </cell>
        </row>
        <row r="2665">
          <cell r="C2665" t="str">
            <v>BEN</v>
          </cell>
          <cell r="D2665" t="str">
            <v>Sanding/ Poly prep</v>
          </cell>
          <cell r="G2665">
            <v>65</v>
          </cell>
          <cell r="H2665">
            <v>0</v>
          </cell>
        </row>
        <row r="2666">
          <cell r="C2666" t="str">
            <v>HAND</v>
          </cell>
          <cell r="D2666" t="str">
            <v>Hand Finishing (Material to be inc. above)</v>
          </cell>
          <cell r="G2666">
            <v>65</v>
          </cell>
          <cell r="H2666">
            <v>0</v>
          </cell>
        </row>
        <row r="2667">
          <cell r="C2667" t="str">
            <v>PALL</v>
          </cell>
          <cell r="D2667" t="str">
            <v>Palleting</v>
          </cell>
          <cell r="G2667">
            <v>65</v>
          </cell>
          <cell r="H2667">
            <v>0</v>
          </cell>
        </row>
        <row r="2668">
          <cell r="C2668" t="str">
            <v>MIS</v>
          </cell>
          <cell r="D2668" t="str">
            <v>Fix Split battens</v>
          </cell>
          <cell r="G2668">
            <v>65</v>
          </cell>
          <cell r="H2668">
            <v>0</v>
          </cell>
        </row>
        <row r="2669">
          <cell r="C2669" t="str">
            <v>MIS</v>
          </cell>
          <cell r="G2669">
            <v>65</v>
          </cell>
          <cell r="H2669">
            <v>0</v>
          </cell>
        </row>
        <row r="2670">
          <cell r="C2670" t="str">
            <v>MIS</v>
          </cell>
          <cell r="G2670">
            <v>65</v>
          </cell>
          <cell r="H2670">
            <v>0</v>
          </cell>
        </row>
        <row r="2671">
          <cell r="G2671" t="str">
            <v>TOTAL FACTORY</v>
          </cell>
          <cell r="H2671">
            <v>0</v>
          </cell>
        </row>
        <row r="2672">
          <cell r="D2672" t="str">
            <v>PAINT - Spray finishing</v>
          </cell>
          <cell r="G2672" t="str">
            <v xml:space="preserve">Rate/m² </v>
          </cell>
          <cell r="H2672" t="str">
            <v>Total</v>
          </cell>
        </row>
        <row r="2673">
          <cell r="D2673" t="str">
            <v>Colour</v>
          </cell>
          <cell r="G2673">
            <v>65</v>
          </cell>
          <cell r="H2673">
            <v>0</v>
          </cell>
        </row>
        <row r="2674">
          <cell r="G2674">
            <v>65</v>
          </cell>
          <cell r="H2674">
            <v>0</v>
          </cell>
        </row>
        <row r="2675">
          <cell r="G2675">
            <v>65</v>
          </cell>
          <cell r="H2675">
            <v>0</v>
          </cell>
        </row>
        <row r="2676">
          <cell r="G2676" t="str">
            <v>TOTAL PAINT</v>
          </cell>
          <cell r="H2676">
            <v>0</v>
          </cell>
        </row>
        <row r="2677">
          <cell r="D2677" t="str">
            <v>DELIVERIES</v>
          </cell>
          <cell r="G2677" t="str">
            <v>Rate</v>
          </cell>
          <cell r="H2677" t="str">
            <v>Total</v>
          </cell>
        </row>
        <row r="2678">
          <cell r="D2678" t="str">
            <v xml:space="preserve">Pallet Delivery </v>
          </cell>
          <cell r="G2678">
            <v>35</v>
          </cell>
          <cell r="H2678">
            <v>0</v>
          </cell>
        </row>
        <row r="2679">
          <cell r="D2679" t="str">
            <v xml:space="preserve">3 Tonne Truck </v>
          </cell>
          <cell r="G2679">
            <v>130</v>
          </cell>
          <cell r="H2679">
            <v>0</v>
          </cell>
        </row>
        <row r="2680">
          <cell r="G2680" t="str">
            <v>TOTAL TRANSPORT</v>
          </cell>
          <cell r="H2680">
            <v>0</v>
          </cell>
        </row>
        <row r="2681">
          <cell r="G2681" t="str">
            <v>TOTAL COST</v>
          </cell>
          <cell r="H2681">
            <v>0</v>
          </cell>
        </row>
        <row r="2682">
          <cell r="G2682" t="str">
            <v>Cost w/ Mark-up</v>
          </cell>
          <cell r="H2682">
            <v>0</v>
          </cell>
        </row>
        <row r="2683">
          <cell r="G2683" t="str">
            <v xml:space="preserve">Cost per </v>
          </cell>
          <cell r="H2683">
            <v>0</v>
          </cell>
        </row>
        <row r="2684">
          <cell r="G2684" t="str">
            <v xml:space="preserve">Cost per </v>
          </cell>
          <cell r="H2684">
            <v>0</v>
          </cell>
        </row>
        <row r="2688">
          <cell r="C2688">
            <v>36</v>
          </cell>
        </row>
        <row r="2689">
          <cell r="C2689" t="str">
            <v>DWG 
Number</v>
          </cell>
        </row>
        <row r="2690">
          <cell r="D2690" t="str">
            <v>MATERIALS</v>
          </cell>
          <cell r="G2690" t="str">
            <v>Cost $</v>
          </cell>
          <cell r="H2690" t="str">
            <v>Total</v>
          </cell>
        </row>
        <row r="2691">
          <cell r="C2691" t="str">
            <v>SHEETS</v>
          </cell>
          <cell r="G2691">
            <v>0</v>
          </cell>
          <cell r="H2691">
            <v>0</v>
          </cell>
        </row>
        <row r="2692">
          <cell r="C2692" t="str">
            <v>SHEETS</v>
          </cell>
          <cell r="G2692">
            <v>0</v>
          </cell>
          <cell r="H2692">
            <v>0</v>
          </cell>
        </row>
        <row r="2693">
          <cell r="C2693" t="str">
            <v>SHEETS</v>
          </cell>
          <cell r="G2693">
            <v>0</v>
          </cell>
          <cell r="H2693">
            <v>0</v>
          </cell>
        </row>
        <row r="2694">
          <cell r="C2694" t="str">
            <v>SHEETS</v>
          </cell>
          <cell r="G2694">
            <v>0</v>
          </cell>
          <cell r="H2694">
            <v>0</v>
          </cell>
        </row>
        <row r="2695">
          <cell r="C2695" t="str">
            <v>SHEETS</v>
          </cell>
          <cell r="G2695">
            <v>0</v>
          </cell>
          <cell r="H2695">
            <v>0</v>
          </cell>
        </row>
        <row r="2696">
          <cell r="C2696" t="str">
            <v>SHEETS</v>
          </cell>
          <cell r="G2696">
            <v>0</v>
          </cell>
          <cell r="H2696">
            <v>0</v>
          </cell>
        </row>
        <row r="2697">
          <cell r="C2697" t="str">
            <v>EDGE</v>
          </cell>
          <cell r="G2697">
            <v>0</v>
          </cell>
          <cell r="H2697">
            <v>0</v>
          </cell>
        </row>
        <row r="2698">
          <cell r="C2698" t="str">
            <v>EDGE</v>
          </cell>
          <cell r="G2698">
            <v>0</v>
          </cell>
          <cell r="H2698">
            <v>0</v>
          </cell>
        </row>
        <row r="2699">
          <cell r="C2699" t="str">
            <v>EDGE</v>
          </cell>
          <cell r="G2699">
            <v>0</v>
          </cell>
          <cell r="H2699">
            <v>0</v>
          </cell>
        </row>
        <row r="2700">
          <cell r="C2700" t="str">
            <v>HARDWOOD</v>
          </cell>
          <cell r="G2700">
            <v>0</v>
          </cell>
          <cell r="H2700">
            <v>0</v>
          </cell>
        </row>
        <row r="2701">
          <cell r="C2701" t="str">
            <v>HARDWOOD</v>
          </cell>
          <cell r="G2701">
            <v>0</v>
          </cell>
          <cell r="H2701">
            <v>0</v>
          </cell>
        </row>
        <row r="2702">
          <cell r="C2702" t="str">
            <v>HARDWOOD</v>
          </cell>
          <cell r="G2702">
            <v>0</v>
          </cell>
          <cell r="H2702">
            <v>0</v>
          </cell>
        </row>
        <row r="2703">
          <cell r="C2703" t="str">
            <v>HARDWARE</v>
          </cell>
          <cell r="G2703">
            <v>0</v>
          </cell>
          <cell r="H2703">
            <v>0</v>
          </cell>
        </row>
        <row r="2704">
          <cell r="C2704" t="str">
            <v>HARDWARE</v>
          </cell>
          <cell r="G2704">
            <v>0</v>
          </cell>
          <cell r="H2704">
            <v>0</v>
          </cell>
        </row>
        <row r="2705">
          <cell r="C2705" t="str">
            <v>HARDWARE</v>
          </cell>
          <cell r="G2705">
            <v>0</v>
          </cell>
          <cell r="H2705">
            <v>0</v>
          </cell>
        </row>
        <row r="2706">
          <cell r="C2706" t="str">
            <v>HARDWARE</v>
          </cell>
          <cell r="G2706">
            <v>0</v>
          </cell>
          <cell r="H2706">
            <v>0</v>
          </cell>
        </row>
        <row r="2707">
          <cell r="C2707" t="str">
            <v>HARDWARE</v>
          </cell>
          <cell r="G2707">
            <v>0</v>
          </cell>
          <cell r="H2707">
            <v>0</v>
          </cell>
        </row>
        <row r="2708">
          <cell r="C2708" t="str">
            <v>HARDWARE</v>
          </cell>
          <cell r="G2708">
            <v>0</v>
          </cell>
          <cell r="H2708">
            <v>0</v>
          </cell>
        </row>
        <row r="2709">
          <cell r="C2709" t="str">
            <v>HARDWARE</v>
          </cell>
          <cell r="G2709">
            <v>0</v>
          </cell>
          <cell r="H2709">
            <v>0</v>
          </cell>
        </row>
        <row r="2710">
          <cell r="C2710" t="str">
            <v>MISC</v>
          </cell>
          <cell r="G2710">
            <v>0</v>
          </cell>
          <cell r="H2710">
            <v>0</v>
          </cell>
        </row>
        <row r="2711">
          <cell r="C2711" t="str">
            <v>MISC</v>
          </cell>
          <cell r="G2711">
            <v>0</v>
          </cell>
          <cell r="H2711">
            <v>0</v>
          </cell>
        </row>
        <row r="2712">
          <cell r="C2712" t="str">
            <v>MISC</v>
          </cell>
          <cell r="G2712">
            <v>0</v>
          </cell>
          <cell r="H2712">
            <v>0</v>
          </cell>
        </row>
        <row r="2713">
          <cell r="C2713" t="str">
            <v>MISC</v>
          </cell>
          <cell r="G2713">
            <v>0</v>
          </cell>
          <cell r="H2713">
            <v>0</v>
          </cell>
        </row>
        <row r="2715">
          <cell r="C2715" t="str">
            <v>DEL</v>
          </cell>
          <cell r="D2715" t="str">
            <v>Delivery costs for materials above</v>
          </cell>
          <cell r="G2715">
            <v>1</v>
          </cell>
          <cell r="H2715">
            <v>0</v>
          </cell>
        </row>
        <row r="2716">
          <cell r="C2716" t="str">
            <v>CON</v>
          </cell>
          <cell r="D2716" t="str">
            <v xml:space="preserve">Consumables </v>
          </cell>
          <cell r="G2716">
            <v>1</v>
          </cell>
          <cell r="H2716">
            <v>0</v>
          </cell>
        </row>
        <row r="2717">
          <cell r="G2717" t="str">
            <v>TOTAL MATERIAL</v>
          </cell>
          <cell r="H2717">
            <v>0</v>
          </cell>
        </row>
        <row r="2718">
          <cell r="D2718" t="str">
            <v>EXTERNAL MANUFACTURED ITEMS</v>
          </cell>
          <cell r="G2718" t="str">
            <v>Cost $</v>
          </cell>
          <cell r="H2718" t="str">
            <v>Total</v>
          </cell>
        </row>
        <row r="2719">
          <cell r="D2719" t="str">
            <v>Metal Work</v>
          </cell>
          <cell r="H2719">
            <v>0</v>
          </cell>
        </row>
        <row r="2720">
          <cell r="D2720" t="str">
            <v>Glass / Mirror</v>
          </cell>
          <cell r="H2720">
            <v>0</v>
          </cell>
        </row>
        <row r="2721">
          <cell r="D2721" t="str">
            <v>Stone Work /  Solid Surface</v>
          </cell>
          <cell r="H2721">
            <v>0</v>
          </cell>
        </row>
        <row r="2722">
          <cell r="D2722" t="str">
            <v>Upholstery</v>
          </cell>
          <cell r="H2722">
            <v>0</v>
          </cell>
        </row>
        <row r="2723">
          <cell r="D2723" t="str">
            <v>Woodworx</v>
          </cell>
          <cell r="H2723">
            <v>0</v>
          </cell>
        </row>
        <row r="2724">
          <cell r="D2724" t="str">
            <v>Overseas materials</v>
          </cell>
          <cell r="H2724">
            <v>0</v>
          </cell>
        </row>
        <row r="2725">
          <cell r="D2725" t="str">
            <v>Overseas manufactured items</v>
          </cell>
          <cell r="H2725">
            <v>0</v>
          </cell>
        </row>
        <row r="2726">
          <cell r="D2726" t="str">
            <v>Defects</v>
          </cell>
          <cell r="H2726">
            <v>0</v>
          </cell>
        </row>
        <row r="2727">
          <cell r="G2727" t="str">
            <v>TOTAL EXTERNAL</v>
          </cell>
          <cell r="H2727">
            <v>0</v>
          </cell>
        </row>
        <row r="2728">
          <cell r="D2728" t="str">
            <v>PRODUCTION PLANNING</v>
          </cell>
          <cell r="G2728" t="str">
            <v>Rate/hr</v>
          </cell>
          <cell r="H2728" t="str">
            <v>Total</v>
          </cell>
        </row>
        <row r="2729">
          <cell r="C2729" t="str">
            <v>DRW</v>
          </cell>
          <cell r="D2729" t="str">
            <v>Production planning (workshop)</v>
          </cell>
          <cell r="G2729">
            <v>65</v>
          </cell>
          <cell r="H2729">
            <v>0</v>
          </cell>
        </row>
        <row r="2730">
          <cell r="G2730" t="str">
            <v>TOTAL PROD PLAN</v>
          </cell>
          <cell r="H2730">
            <v>0</v>
          </cell>
        </row>
        <row r="2731">
          <cell r="D2731" t="str">
            <v>FACTORY</v>
          </cell>
          <cell r="G2731" t="str">
            <v>Rate/hr</v>
          </cell>
          <cell r="H2731" t="str">
            <v>Total</v>
          </cell>
        </row>
        <row r="2732">
          <cell r="C2732" t="str">
            <v>CNC</v>
          </cell>
          <cell r="D2732" t="str">
            <v>CNC Cutting</v>
          </cell>
          <cell r="G2732">
            <v>65</v>
          </cell>
          <cell r="H2732">
            <v>0</v>
          </cell>
        </row>
        <row r="2733">
          <cell r="C2733" t="str">
            <v>EDG</v>
          </cell>
          <cell r="D2733" t="str">
            <v>Edging Machine</v>
          </cell>
          <cell r="G2733">
            <v>65</v>
          </cell>
          <cell r="H2733">
            <v>0</v>
          </cell>
        </row>
        <row r="2734">
          <cell r="C2734" t="str">
            <v>MAC</v>
          </cell>
          <cell r="D2734" t="str">
            <v>Machining</v>
          </cell>
          <cell r="G2734">
            <v>65</v>
          </cell>
          <cell r="H2734">
            <v>0</v>
          </cell>
        </row>
        <row r="2735">
          <cell r="C2735" t="str">
            <v>MAC</v>
          </cell>
          <cell r="D2735" t="str">
            <v>Profiling / Spindle Moulding</v>
          </cell>
          <cell r="G2735">
            <v>65</v>
          </cell>
          <cell r="H2735">
            <v>0</v>
          </cell>
        </row>
        <row r="2736">
          <cell r="C2736" t="str">
            <v>MAC</v>
          </cell>
          <cell r="D2736" t="str">
            <v>Glue and Joining</v>
          </cell>
          <cell r="G2736">
            <v>65</v>
          </cell>
          <cell r="H2736">
            <v>0</v>
          </cell>
        </row>
        <row r="2737">
          <cell r="C2737" t="str">
            <v>MAC</v>
          </cell>
          <cell r="D2737" t="str">
            <v>Sanding (Drum Sander)</v>
          </cell>
          <cell r="G2737">
            <v>65</v>
          </cell>
          <cell r="H2737">
            <v>0</v>
          </cell>
        </row>
        <row r="2738">
          <cell r="C2738" t="str">
            <v>BEN</v>
          </cell>
          <cell r="D2738" t="str">
            <v xml:space="preserve">Bench/Box Assembly Labour </v>
          </cell>
          <cell r="G2738">
            <v>65</v>
          </cell>
          <cell r="H2738">
            <v>0</v>
          </cell>
        </row>
        <row r="2739">
          <cell r="C2739" t="str">
            <v>BEN</v>
          </cell>
          <cell r="D2739" t="str">
            <v>Set Out</v>
          </cell>
          <cell r="G2739">
            <v>65</v>
          </cell>
          <cell r="H2739">
            <v>0</v>
          </cell>
        </row>
        <row r="2740">
          <cell r="C2740" t="str">
            <v>BEN</v>
          </cell>
          <cell r="D2740" t="str">
            <v>Drawer Assembly</v>
          </cell>
          <cell r="G2740">
            <v>65</v>
          </cell>
          <cell r="H2740">
            <v>0</v>
          </cell>
        </row>
        <row r="2741">
          <cell r="C2741" t="str">
            <v>BEN</v>
          </cell>
          <cell r="D2741" t="str">
            <v>Sanding/ Poly prep</v>
          </cell>
          <cell r="G2741">
            <v>65</v>
          </cell>
          <cell r="H2741">
            <v>0</v>
          </cell>
        </row>
        <row r="2742">
          <cell r="C2742" t="str">
            <v>HAND</v>
          </cell>
          <cell r="D2742" t="str">
            <v>Hand Finishing (Material to be inc. above)</v>
          </cell>
          <cell r="G2742">
            <v>65</v>
          </cell>
          <cell r="H2742">
            <v>0</v>
          </cell>
        </row>
        <row r="2743">
          <cell r="C2743" t="str">
            <v>PALL</v>
          </cell>
          <cell r="D2743" t="str">
            <v>Palleting</v>
          </cell>
          <cell r="G2743">
            <v>65</v>
          </cell>
          <cell r="H2743">
            <v>0</v>
          </cell>
        </row>
        <row r="2744">
          <cell r="C2744" t="str">
            <v>MIS</v>
          </cell>
          <cell r="D2744" t="str">
            <v>Fix Split battens</v>
          </cell>
          <cell r="G2744">
            <v>65</v>
          </cell>
          <cell r="H2744">
            <v>0</v>
          </cell>
        </row>
        <row r="2745">
          <cell r="C2745" t="str">
            <v>MIS</v>
          </cell>
          <cell r="G2745">
            <v>65</v>
          </cell>
          <cell r="H2745">
            <v>0</v>
          </cell>
        </row>
        <row r="2746">
          <cell r="C2746" t="str">
            <v>MIS</v>
          </cell>
          <cell r="G2746">
            <v>65</v>
          </cell>
          <cell r="H2746">
            <v>0</v>
          </cell>
        </row>
        <row r="2747">
          <cell r="G2747" t="str">
            <v>TOTAL FACTORY</v>
          </cell>
          <cell r="H2747">
            <v>0</v>
          </cell>
        </row>
        <row r="2748">
          <cell r="D2748" t="str">
            <v>PAINT - Spray finishing</v>
          </cell>
          <cell r="G2748" t="str">
            <v xml:space="preserve">Rate/m² </v>
          </cell>
          <cell r="H2748" t="str">
            <v>Total</v>
          </cell>
        </row>
        <row r="2749">
          <cell r="D2749" t="str">
            <v>Colour</v>
          </cell>
          <cell r="G2749">
            <v>65</v>
          </cell>
          <cell r="H2749">
            <v>0</v>
          </cell>
        </row>
        <row r="2750">
          <cell r="G2750">
            <v>65</v>
          </cell>
          <cell r="H2750">
            <v>0</v>
          </cell>
        </row>
        <row r="2751">
          <cell r="G2751">
            <v>65</v>
          </cell>
          <cell r="H2751">
            <v>0</v>
          </cell>
        </row>
        <row r="2752">
          <cell r="G2752" t="str">
            <v>TOTAL PAINT</v>
          </cell>
          <cell r="H2752">
            <v>0</v>
          </cell>
        </row>
        <row r="2753">
          <cell r="D2753" t="str">
            <v>DELIVERIES</v>
          </cell>
          <cell r="G2753" t="str">
            <v>Rate</v>
          </cell>
          <cell r="H2753" t="str">
            <v>Total</v>
          </cell>
        </row>
        <row r="2754">
          <cell r="D2754" t="str">
            <v xml:space="preserve">Pallet Delivery </v>
          </cell>
          <cell r="G2754">
            <v>35</v>
          </cell>
          <cell r="H2754">
            <v>0</v>
          </cell>
        </row>
        <row r="2755">
          <cell r="D2755" t="str">
            <v xml:space="preserve">3 Tonne Truck </v>
          </cell>
          <cell r="G2755">
            <v>130</v>
          </cell>
          <cell r="H2755">
            <v>0</v>
          </cell>
        </row>
        <row r="2756">
          <cell r="G2756" t="str">
            <v>TOTAL TRANSPORT</v>
          </cell>
          <cell r="H2756">
            <v>0</v>
          </cell>
        </row>
        <row r="2757">
          <cell r="G2757" t="str">
            <v>TOTAL COST</v>
          </cell>
          <cell r="H2757">
            <v>0</v>
          </cell>
        </row>
        <row r="2758">
          <cell r="G2758" t="str">
            <v>Cost w/ Mark-up</v>
          </cell>
          <cell r="H2758">
            <v>0</v>
          </cell>
        </row>
        <row r="2759">
          <cell r="G2759" t="str">
            <v xml:space="preserve">Cost per </v>
          </cell>
          <cell r="H2759">
            <v>0</v>
          </cell>
        </row>
        <row r="2760">
          <cell r="G2760" t="str">
            <v xml:space="preserve">Cost per </v>
          </cell>
          <cell r="H2760">
            <v>0</v>
          </cell>
        </row>
        <row r="2764">
          <cell r="C2764">
            <v>37</v>
          </cell>
        </row>
        <row r="2765">
          <cell r="C2765" t="str">
            <v>DWG 
Number</v>
          </cell>
        </row>
        <row r="2766">
          <cell r="D2766" t="str">
            <v>MATERIALS</v>
          </cell>
          <cell r="G2766" t="str">
            <v>Cost $</v>
          </cell>
          <cell r="H2766" t="str">
            <v>Total</v>
          </cell>
        </row>
        <row r="2767">
          <cell r="C2767" t="str">
            <v>SHEETS</v>
          </cell>
          <cell r="G2767">
            <v>0</v>
          </cell>
          <cell r="H2767">
            <v>0</v>
          </cell>
        </row>
        <row r="2768">
          <cell r="C2768" t="str">
            <v>SHEETS</v>
          </cell>
          <cell r="G2768">
            <v>0</v>
          </cell>
          <cell r="H2768">
            <v>0</v>
          </cell>
        </row>
        <row r="2769">
          <cell r="C2769" t="str">
            <v>SHEETS</v>
          </cell>
          <cell r="G2769">
            <v>0</v>
          </cell>
          <cell r="H2769">
            <v>0</v>
          </cell>
        </row>
        <row r="2770">
          <cell r="C2770" t="str">
            <v>SHEETS</v>
          </cell>
          <cell r="G2770">
            <v>0</v>
          </cell>
          <cell r="H2770">
            <v>0</v>
          </cell>
        </row>
        <row r="2771">
          <cell r="C2771" t="str">
            <v>SHEETS</v>
          </cell>
          <cell r="G2771">
            <v>0</v>
          </cell>
          <cell r="H2771">
            <v>0</v>
          </cell>
        </row>
        <row r="2772">
          <cell r="C2772" t="str">
            <v>SHEETS</v>
          </cell>
          <cell r="G2772">
            <v>0</v>
          </cell>
          <cell r="H2772">
            <v>0</v>
          </cell>
        </row>
        <row r="2773">
          <cell r="C2773" t="str">
            <v>EDGE</v>
          </cell>
          <cell r="G2773">
            <v>0</v>
          </cell>
          <cell r="H2773">
            <v>0</v>
          </cell>
        </row>
        <row r="2774">
          <cell r="C2774" t="str">
            <v>EDGE</v>
          </cell>
          <cell r="G2774">
            <v>0</v>
          </cell>
          <cell r="H2774">
            <v>0</v>
          </cell>
        </row>
        <row r="2775">
          <cell r="C2775" t="str">
            <v>EDGE</v>
          </cell>
          <cell r="G2775">
            <v>0</v>
          </cell>
          <cell r="H2775">
            <v>0</v>
          </cell>
        </row>
        <row r="2776">
          <cell r="C2776" t="str">
            <v>HARDWOOD</v>
          </cell>
          <cell r="G2776">
            <v>0</v>
          </cell>
          <cell r="H2776">
            <v>0</v>
          </cell>
        </row>
        <row r="2777">
          <cell r="C2777" t="str">
            <v>HARDWOOD</v>
          </cell>
          <cell r="G2777">
            <v>0</v>
          </cell>
          <cell r="H2777">
            <v>0</v>
          </cell>
        </row>
        <row r="2778">
          <cell r="C2778" t="str">
            <v>HARDWOOD</v>
          </cell>
          <cell r="G2778">
            <v>0</v>
          </cell>
          <cell r="H2778">
            <v>0</v>
          </cell>
        </row>
        <row r="2779">
          <cell r="C2779" t="str">
            <v>HARDWARE</v>
          </cell>
          <cell r="G2779">
            <v>0</v>
          </cell>
          <cell r="H2779">
            <v>0</v>
          </cell>
        </row>
        <row r="2780">
          <cell r="C2780" t="str">
            <v>HARDWARE</v>
          </cell>
          <cell r="G2780">
            <v>0</v>
          </cell>
          <cell r="H2780">
            <v>0</v>
          </cell>
        </row>
        <row r="2781">
          <cell r="C2781" t="str">
            <v>HARDWARE</v>
          </cell>
          <cell r="G2781">
            <v>0</v>
          </cell>
          <cell r="H2781">
            <v>0</v>
          </cell>
        </row>
        <row r="2782">
          <cell r="C2782" t="str">
            <v>HARDWARE</v>
          </cell>
          <cell r="G2782">
            <v>0</v>
          </cell>
          <cell r="H2782">
            <v>0</v>
          </cell>
        </row>
        <row r="2783">
          <cell r="C2783" t="str">
            <v>HARDWARE</v>
          </cell>
          <cell r="G2783">
            <v>0</v>
          </cell>
          <cell r="H2783">
            <v>0</v>
          </cell>
        </row>
        <row r="2784">
          <cell r="C2784" t="str">
            <v>HARDWARE</v>
          </cell>
          <cell r="G2784">
            <v>0</v>
          </cell>
          <cell r="H2784">
            <v>0</v>
          </cell>
        </row>
        <row r="2785">
          <cell r="C2785" t="str">
            <v>HARDWARE</v>
          </cell>
          <cell r="G2785">
            <v>0</v>
          </cell>
          <cell r="H2785">
            <v>0</v>
          </cell>
        </row>
        <row r="2786">
          <cell r="C2786" t="str">
            <v>MISC</v>
          </cell>
          <cell r="G2786">
            <v>0</v>
          </cell>
          <cell r="H2786">
            <v>0</v>
          </cell>
        </row>
        <row r="2787">
          <cell r="C2787" t="str">
            <v>MISC</v>
          </cell>
          <cell r="G2787">
            <v>0</v>
          </cell>
          <cell r="H2787">
            <v>0</v>
          </cell>
        </row>
        <row r="2788">
          <cell r="C2788" t="str">
            <v>MISC</v>
          </cell>
          <cell r="G2788">
            <v>0</v>
          </cell>
          <cell r="H2788">
            <v>0</v>
          </cell>
        </row>
        <row r="2789">
          <cell r="C2789" t="str">
            <v>MISC</v>
          </cell>
          <cell r="G2789">
            <v>0</v>
          </cell>
          <cell r="H2789">
            <v>0</v>
          </cell>
        </row>
        <row r="2791">
          <cell r="C2791" t="str">
            <v>DEL</v>
          </cell>
          <cell r="D2791" t="str">
            <v>Delivery costs for materials above</v>
          </cell>
          <cell r="G2791">
            <v>1</v>
          </cell>
          <cell r="H2791">
            <v>0</v>
          </cell>
        </row>
        <row r="2792">
          <cell r="C2792" t="str">
            <v>CON</v>
          </cell>
          <cell r="D2792" t="str">
            <v xml:space="preserve">Consumables </v>
          </cell>
          <cell r="G2792">
            <v>1</v>
          </cell>
          <cell r="H2792">
            <v>0</v>
          </cell>
        </row>
        <row r="2793">
          <cell r="G2793" t="str">
            <v>TOTAL MATERIAL</v>
          </cell>
          <cell r="H2793">
            <v>0</v>
          </cell>
        </row>
        <row r="2794">
          <cell r="D2794" t="str">
            <v>EXTERNAL MANUFACTURED ITEMS</v>
          </cell>
          <cell r="G2794" t="str">
            <v>Cost $</v>
          </cell>
          <cell r="H2794" t="str">
            <v>Total</v>
          </cell>
        </row>
        <row r="2795">
          <cell r="D2795" t="str">
            <v>Metal Work</v>
          </cell>
          <cell r="H2795">
            <v>0</v>
          </cell>
        </row>
        <row r="2796">
          <cell r="D2796" t="str">
            <v>Glass / Mirror</v>
          </cell>
          <cell r="H2796">
            <v>0</v>
          </cell>
        </row>
        <row r="2797">
          <cell r="D2797" t="str">
            <v>Stone Work /  Solid Surface</v>
          </cell>
          <cell r="H2797">
            <v>0</v>
          </cell>
        </row>
        <row r="2798">
          <cell r="D2798" t="str">
            <v>Upholstery</v>
          </cell>
          <cell r="H2798">
            <v>0</v>
          </cell>
        </row>
        <row r="2799">
          <cell r="D2799" t="str">
            <v>Woodworx</v>
          </cell>
          <cell r="H2799">
            <v>0</v>
          </cell>
        </row>
        <row r="2800">
          <cell r="D2800" t="str">
            <v>Overseas materials</v>
          </cell>
          <cell r="H2800">
            <v>0</v>
          </cell>
        </row>
        <row r="2801">
          <cell r="D2801" t="str">
            <v>Overseas manufactured items</v>
          </cell>
          <cell r="H2801">
            <v>0</v>
          </cell>
        </row>
        <row r="2802">
          <cell r="D2802" t="str">
            <v>Defects</v>
          </cell>
          <cell r="H2802">
            <v>0</v>
          </cell>
        </row>
        <row r="2803">
          <cell r="G2803" t="str">
            <v>TOTAL EXTERNAL</v>
          </cell>
          <cell r="H2803">
            <v>0</v>
          </cell>
        </row>
        <row r="2804">
          <cell r="D2804" t="str">
            <v>PRODUCTION PLANNING</v>
          </cell>
          <cell r="G2804" t="str">
            <v>Rate/hr</v>
          </cell>
          <cell r="H2804" t="str">
            <v>Total</v>
          </cell>
        </row>
        <row r="2805">
          <cell r="C2805" t="str">
            <v>DRW</v>
          </cell>
          <cell r="D2805" t="str">
            <v>Production planning (workshop)</v>
          </cell>
          <cell r="G2805">
            <v>65</v>
          </cell>
          <cell r="H2805">
            <v>0</v>
          </cell>
        </row>
        <row r="2806">
          <cell r="G2806" t="str">
            <v>TOTAL PROD PLAN</v>
          </cell>
          <cell r="H2806">
            <v>0</v>
          </cell>
        </row>
        <row r="2807">
          <cell r="D2807" t="str">
            <v>FACTORY</v>
          </cell>
          <cell r="G2807" t="str">
            <v>Rate/hr</v>
          </cell>
          <cell r="H2807" t="str">
            <v>Total</v>
          </cell>
        </row>
        <row r="2808">
          <cell r="C2808" t="str">
            <v>CNC</v>
          </cell>
          <cell r="D2808" t="str">
            <v>CNC Cutting</v>
          </cell>
          <cell r="G2808">
            <v>65</v>
          </cell>
          <cell r="H2808">
            <v>0</v>
          </cell>
        </row>
        <row r="2809">
          <cell r="C2809" t="str">
            <v>EDG</v>
          </cell>
          <cell r="D2809" t="str">
            <v>Edging Machine</v>
          </cell>
          <cell r="G2809">
            <v>65</v>
          </cell>
          <cell r="H2809">
            <v>0</v>
          </cell>
        </row>
        <row r="2810">
          <cell r="C2810" t="str">
            <v>MAC</v>
          </cell>
          <cell r="D2810" t="str">
            <v>Machining</v>
          </cell>
          <cell r="G2810">
            <v>65</v>
          </cell>
          <cell r="H2810">
            <v>0</v>
          </cell>
        </row>
        <row r="2811">
          <cell r="C2811" t="str">
            <v>MAC</v>
          </cell>
          <cell r="D2811" t="str">
            <v>Profiling / Spindle Moulding</v>
          </cell>
          <cell r="G2811">
            <v>65</v>
          </cell>
          <cell r="H2811">
            <v>0</v>
          </cell>
        </row>
        <row r="2812">
          <cell r="C2812" t="str">
            <v>MAC</v>
          </cell>
          <cell r="D2812" t="str">
            <v>Glue and Joining</v>
          </cell>
          <cell r="G2812">
            <v>65</v>
          </cell>
          <cell r="H2812">
            <v>0</v>
          </cell>
        </row>
        <row r="2813">
          <cell r="C2813" t="str">
            <v>MAC</v>
          </cell>
          <cell r="D2813" t="str">
            <v>Sanding (Drum Sander)</v>
          </cell>
          <cell r="G2813">
            <v>65</v>
          </cell>
          <cell r="H2813">
            <v>0</v>
          </cell>
        </row>
        <row r="2814">
          <cell r="C2814" t="str">
            <v>BEN</v>
          </cell>
          <cell r="D2814" t="str">
            <v xml:space="preserve">Bench/Box Assembly Labour </v>
          </cell>
          <cell r="G2814">
            <v>65</v>
          </cell>
          <cell r="H2814">
            <v>0</v>
          </cell>
        </row>
        <row r="2815">
          <cell r="C2815" t="str">
            <v>BEN</v>
          </cell>
          <cell r="D2815" t="str">
            <v>Set Out</v>
          </cell>
          <cell r="G2815">
            <v>65</v>
          </cell>
          <cell r="H2815">
            <v>0</v>
          </cell>
        </row>
        <row r="2816">
          <cell r="C2816" t="str">
            <v>BEN</v>
          </cell>
          <cell r="D2816" t="str">
            <v>Drawer Assembly</v>
          </cell>
          <cell r="G2816">
            <v>65</v>
          </cell>
          <cell r="H2816">
            <v>0</v>
          </cell>
        </row>
        <row r="2817">
          <cell r="C2817" t="str">
            <v>BEN</v>
          </cell>
          <cell r="D2817" t="str">
            <v>Sanding/ Poly prep</v>
          </cell>
          <cell r="G2817">
            <v>65</v>
          </cell>
          <cell r="H2817">
            <v>0</v>
          </cell>
        </row>
        <row r="2818">
          <cell r="C2818" t="str">
            <v>HAND</v>
          </cell>
          <cell r="D2818" t="str">
            <v>Hand Finishing (Material to be inc. above)</v>
          </cell>
          <cell r="G2818">
            <v>65</v>
          </cell>
          <cell r="H2818">
            <v>0</v>
          </cell>
        </row>
        <row r="2819">
          <cell r="C2819" t="str">
            <v>PALL</v>
          </cell>
          <cell r="D2819" t="str">
            <v>Palleting</v>
          </cell>
          <cell r="G2819">
            <v>65</v>
          </cell>
          <cell r="H2819">
            <v>0</v>
          </cell>
        </row>
        <row r="2820">
          <cell r="C2820" t="str">
            <v>MIS</v>
          </cell>
          <cell r="D2820" t="str">
            <v>Fix Split battens</v>
          </cell>
          <cell r="G2820">
            <v>65</v>
          </cell>
          <cell r="H2820">
            <v>0</v>
          </cell>
        </row>
        <row r="2821">
          <cell r="C2821" t="str">
            <v>MIS</v>
          </cell>
          <cell r="G2821">
            <v>65</v>
          </cell>
          <cell r="H2821">
            <v>0</v>
          </cell>
        </row>
        <row r="2822">
          <cell r="C2822" t="str">
            <v>MIS</v>
          </cell>
          <cell r="G2822">
            <v>65</v>
          </cell>
          <cell r="H2822">
            <v>0</v>
          </cell>
        </row>
        <row r="2823">
          <cell r="G2823" t="str">
            <v>TOTAL FACTORY</v>
          </cell>
          <cell r="H2823">
            <v>0</v>
          </cell>
        </row>
        <row r="2824">
          <cell r="D2824" t="str">
            <v>PAINT - Spray finishing</v>
          </cell>
          <cell r="G2824" t="str">
            <v xml:space="preserve">Rate/m² </v>
          </cell>
          <cell r="H2824" t="str">
            <v>Total</v>
          </cell>
        </row>
        <row r="2825">
          <cell r="D2825" t="str">
            <v>Colour</v>
          </cell>
          <cell r="G2825">
            <v>65</v>
          </cell>
          <cell r="H2825">
            <v>0</v>
          </cell>
        </row>
        <row r="2826">
          <cell r="G2826">
            <v>65</v>
          </cell>
          <cell r="H2826">
            <v>0</v>
          </cell>
        </row>
        <row r="2827">
          <cell r="G2827">
            <v>65</v>
          </cell>
          <cell r="H2827">
            <v>0</v>
          </cell>
        </row>
        <row r="2828">
          <cell r="G2828" t="str">
            <v>TOTAL PAINT</v>
          </cell>
          <cell r="H2828">
            <v>0</v>
          </cell>
        </row>
        <row r="2829">
          <cell r="D2829" t="str">
            <v>DELIVERIES</v>
          </cell>
          <cell r="G2829" t="str">
            <v>Rate</v>
          </cell>
          <cell r="H2829" t="str">
            <v>Total</v>
          </cell>
        </row>
        <row r="2830">
          <cell r="D2830" t="str">
            <v xml:space="preserve">Pallet Delivery </v>
          </cell>
          <cell r="G2830">
            <v>35</v>
          </cell>
          <cell r="H2830">
            <v>0</v>
          </cell>
        </row>
        <row r="2831">
          <cell r="D2831" t="str">
            <v xml:space="preserve">3 Tonne Truck </v>
          </cell>
          <cell r="G2831">
            <v>130</v>
          </cell>
          <cell r="H2831">
            <v>0</v>
          </cell>
        </row>
        <row r="2832">
          <cell r="G2832" t="str">
            <v>TOTAL TRANSPORT</v>
          </cell>
          <cell r="H2832">
            <v>0</v>
          </cell>
        </row>
        <row r="2833">
          <cell r="G2833" t="str">
            <v>TOTAL COST</v>
          </cell>
          <cell r="H2833">
            <v>0</v>
          </cell>
        </row>
        <row r="2834">
          <cell r="G2834" t="str">
            <v>Cost w/ Mark-up</v>
          </cell>
          <cell r="H2834">
            <v>0</v>
          </cell>
        </row>
        <row r="2835">
          <cell r="G2835" t="str">
            <v xml:space="preserve">Cost per </v>
          </cell>
          <cell r="H2835">
            <v>0</v>
          </cell>
        </row>
        <row r="2836">
          <cell r="G2836" t="str">
            <v xml:space="preserve">Cost per </v>
          </cell>
          <cell r="H2836">
            <v>0</v>
          </cell>
        </row>
        <row r="2840">
          <cell r="C2840">
            <v>38</v>
          </cell>
        </row>
        <row r="2841">
          <cell r="C2841" t="str">
            <v>DWG 
Number</v>
          </cell>
        </row>
        <row r="2842">
          <cell r="D2842" t="str">
            <v>MATERIALS</v>
          </cell>
          <cell r="G2842" t="str">
            <v>Cost $</v>
          </cell>
          <cell r="H2842" t="str">
            <v>Total</v>
          </cell>
        </row>
        <row r="2843">
          <cell r="C2843" t="str">
            <v>SHEETS</v>
          </cell>
          <cell r="G2843">
            <v>0</v>
          </cell>
          <cell r="H2843">
            <v>0</v>
          </cell>
        </row>
        <row r="2844">
          <cell r="C2844" t="str">
            <v>SHEETS</v>
          </cell>
          <cell r="G2844">
            <v>0</v>
          </cell>
          <cell r="H2844">
            <v>0</v>
          </cell>
        </row>
        <row r="2845">
          <cell r="C2845" t="str">
            <v>SHEETS</v>
          </cell>
          <cell r="G2845">
            <v>0</v>
          </cell>
          <cell r="H2845">
            <v>0</v>
          </cell>
        </row>
        <row r="2846">
          <cell r="C2846" t="str">
            <v>SHEETS</v>
          </cell>
          <cell r="G2846">
            <v>0</v>
          </cell>
          <cell r="H2846">
            <v>0</v>
          </cell>
        </row>
        <row r="2847">
          <cell r="C2847" t="str">
            <v>SHEETS</v>
          </cell>
          <cell r="G2847">
            <v>0</v>
          </cell>
          <cell r="H2847">
            <v>0</v>
          </cell>
        </row>
        <row r="2848">
          <cell r="C2848" t="str">
            <v>SHEETS</v>
          </cell>
          <cell r="G2848">
            <v>0</v>
          </cell>
          <cell r="H2848">
            <v>0</v>
          </cell>
        </row>
        <row r="2849">
          <cell r="C2849" t="str">
            <v>EDGE</v>
          </cell>
          <cell r="G2849">
            <v>0</v>
          </cell>
          <cell r="H2849">
            <v>0</v>
          </cell>
        </row>
        <row r="2850">
          <cell r="C2850" t="str">
            <v>EDGE</v>
          </cell>
          <cell r="G2850">
            <v>0</v>
          </cell>
          <cell r="H2850">
            <v>0</v>
          </cell>
        </row>
        <row r="2851">
          <cell r="C2851" t="str">
            <v>EDGE</v>
          </cell>
          <cell r="G2851">
            <v>0</v>
          </cell>
          <cell r="H2851">
            <v>0</v>
          </cell>
        </row>
        <row r="2852">
          <cell r="C2852" t="str">
            <v>HARDWOOD</v>
          </cell>
          <cell r="G2852">
            <v>0</v>
          </cell>
          <cell r="H2852">
            <v>0</v>
          </cell>
        </row>
        <row r="2853">
          <cell r="C2853" t="str">
            <v>HARDWOOD</v>
          </cell>
          <cell r="G2853">
            <v>0</v>
          </cell>
          <cell r="H2853">
            <v>0</v>
          </cell>
        </row>
        <row r="2854">
          <cell r="C2854" t="str">
            <v>HARDWOOD</v>
          </cell>
          <cell r="G2854">
            <v>0</v>
          </cell>
          <cell r="H2854">
            <v>0</v>
          </cell>
        </row>
        <row r="2855">
          <cell r="C2855" t="str">
            <v>HARDWARE</v>
          </cell>
          <cell r="G2855">
            <v>0</v>
          </cell>
          <cell r="H2855">
            <v>0</v>
          </cell>
        </row>
        <row r="2856">
          <cell r="C2856" t="str">
            <v>HARDWARE</v>
          </cell>
          <cell r="G2856">
            <v>0</v>
          </cell>
          <cell r="H2856">
            <v>0</v>
          </cell>
        </row>
        <row r="2857">
          <cell r="C2857" t="str">
            <v>HARDWARE</v>
          </cell>
          <cell r="G2857">
            <v>0</v>
          </cell>
          <cell r="H2857">
            <v>0</v>
          </cell>
        </row>
        <row r="2858">
          <cell r="C2858" t="str">
            <v>HARDWARE</v>
          </cell>
          <cell r="G2858">
            <v>0</v>
          </cell>
          <cell r="H2858">
            <v>0</v>
          </cell>
        </row>
        <row r="2859">
          <cell r="C2859" t="str">
            <v>HARDWARE</v>
          </cell>
          <cell r="G2859">
            <v>0</v>
          </cell>
          <cell r="H2859">
            <v>0</v>
          </cell>
        </row>
        <row r="2860">
          <cell r="C2860" t="str">
            <v>HARDWARE</v>
          </cell>
          <cell r="G2860">
            <v>0</v>
          </cell>
          <cell r="H2860">
            <v>0</v>
          </cell>
        </row>
        <row r="2861">
          <cell r="C2861" t="str">
            <v>HARDWARE</v>
          </cell>
          <cell r="G2861">
            <v>0</v>
          </cell>
          <cell r="H2861">
            <v>0</v>
          </cell>
        </row>
        <row r="2862">
          <cell r="C2862" t="str">
            <v>MISC</v>
          </cell>
          <cell r="G2862">
            <v>0</v>
          </cell>
          <cell r="H2862">
            <v>0</v>
          </cell>
        </row>
        <row r="2863">
          <cell r="C2863" t="str">
            <v>MISC</v>
          </cell>
          <cell r="G2863">
            <v>0</v>
          </cell>
          <cell r="H2863">
            <v>0</v>
          </cell>
        </row>
        <row r="2864">
          <cell r="C2864" t="str">
            <v>MISC</v>
          </cell>
          <cell r="G2864">
            <v>0</v>
          </cell>
          <cell r="H2864">
            <v>0</v>
          </cell>
        </row>
        <row r="2865">
          <cell r="C2865" t="str">
            <v>MISC</v>
          </cell>
          <cell r="G2865">
            <v>0</v>
          </cell>
          <cell r="H2865">
            <v>0</v>
          </cell>
        </row>
        <row r="2867">
          <cell r="C2867" t="str">
            <v>DEL</v>
          </cell>
          <cell r="D2867" t="str">
            <v>Delivery costs for materials above</v>
          </cell>
          <cell r="G2867">
            <v>1</v>
          </cell>
          <cell r="H2867">
            <v>0</v>
          </cell>
        </row>
        <row r="2868">
          <cell r="C2868" t="str">
            <v>CON</v>
          </cell>
          <cell r="D2868" t="str">
            <v xml:space="preserve">Consumables </v>
          </cell>
          <cell r="G2868">
            <v>1</v>
          </cell>
          <cell r="H2868">
            <v>0</v>
          </cell>
        </row>
        <row r="2869">
          <cell r="G2869" t="str">
            <v>TOTAL MATERIAL</v>
          </cell>
          <cell r="H2869">
            <v>0</v>
          </cell>
        </row>
        <row r="2870">
          <cell r="D2870" t="str">
            <v>EXTERNAL MANUFACTURED ITEMS</v>
          </cell>
          <cell r="G2870" t="str">
            <v>Cost $</v>
          </cell>
          <cell r="H2870" t="str">
            <v>Total</v>
          </cell>
        </row>
        <row r="2871">
          <cell r="D2871" t="str">
            <v>Metal Work</v>
          </cell>
          <cell r="H2871">
            <v>0</v>
          </cell>
        </row>
        <row r="2872">
          <cell r="D2872" t="str">
            <v>Glass / Mirror</v>
          </cell>
          <cell r="H2872">
            <v>0</v>
          </cell>
        </row>
        <row r="2873">
          <cell r="D2873" t="str">
            <v>Stone Work /  Solid Surface</v>
          </cell>
          <cell r="H2873">
            <v>0</v>
          </cell>
        </row>
        <row r="2874">
          <cell r="D2874" t="str">
            <v>Upholstery</v>
          </cell>
          <cell r="H2874">
            <v>0</v>
          </cell>
        </row>
        <row r="2875">
          <cell r="D2875" t="str">
            <v>Woodworx</v>
          </cell>
          <cell r="H2875">
            <v>0</v>
          </cell>
        </row>
        <row r="2876">
          <cell r="D2876" t="str">
            <v>Overseas materials</v>
          </cell>
          <cell r="H2876">
            <v>0</v>
          </cell>
        </row>
        <row r="2877">
          <cell r="D2877" t="str">
            <v>Overseas manufactured items</v>
          </cell>
          <cell r="H2877">
            <v>0</v>
          </cell>
        </row>
        <row r="2878">
          <cell r="D2878" t="str">
            <v>Defects</v>
          </cell>
          <cell r="H2878">
            <v>0</v>
          </cell>
        </row>
        <row r="2879">
          <cell r="G2879" t="str">
            <v>TOTAL EXTERNAL</v>
          </cell>
          <cell r="H2879">
            <v>0</v>
          </cell>
        </row>
        <row r="2880">
          <cell r="D2880" t="str">
            <v>PRODUCTION PLANNING</v>
          </cell>
          <cell r="G2880" t="str">
            <v>Rate/hr</v>
          </cell>
          <cell r="H2880" t="str">
            <v>Total</v>
          </cell>
        </row>
        <row r="2881">
          <cell r="C2881" t="str">
            <v>DRW</v>
          </cell>
          <cell r="D2881" t="str">
            <v>Production planning (workshop)</v>
          </cell>
          <cell r="G2881">
            <v>65</v>
          </cell>
          <cell r="H2881">
            <v>0</v>
          </cell>
        </row>
        <row r="2882">
          <cell r="G2882" t="str">
            <v>TOTAL PROD PLAN</v>
          </cell>
          <cell r="H2882">
            <v>0</v>
          </cell>
        </row>
        <row r="2883">
          <cell r="D2883" t="str">
            <v>FACTORY</v>
          </cell>
          <cell r="G2883" t="str">
            <v>Rate/hr</v>
          </cell>
          <cell r="H2883" t="str">
            <v>Total</v>
          </cell>
        </row>
        <row r="2884">
          <cell r="C2884" t="str">
            <v>CNC</v>
          </cell>
          <cell r="D2884" t="str">
            <v>CNC Cutting</v>
          </cell>
          <cell r="G2884">
            <v>65</v>
          </cell>
          <cell r="H2884">
            <v>0</v>
          </cell>
        </row>
        <row r="2885">
          <cell r="C2885" t="str">
            <v>EDG</v>
          </cell>
          <cell r="D2885" t="str">
            <v>Edging Machine</v>
          </cell>
          <cell r="G2885">
            <v>65</v>
          </cell>
          <cell r="H2885">
            <v>0</v>
          </cell>
        </row>
        <row r="2886">
          <cell r="C2886" t="str">
            <v>MAC</v>
          </cell>
          <cell r="D2886" t="str">
            <v>Machining</v>
          </cell>
          <cell r="G2886">
            <v>65</v>
          </cell>
          <cell r="H2886">
            <v>0</v>
          </cell>
        </row>
        <row r="2887">
          <cell r="C2887" t="str">
            <v>MAC</v>
          </cell>
          <cell r="D2887" t="str">
            <v>Profiling / Spindle Moulding</v>
          </cell>
          <cell r="G2887">
            <v>65</v>
          </cell>
          <cell r="H2887">
            <v>0</v>
          </cell>
        </row>
        <row r="2888">
          <cell r="C2888" t="str">
            <v>MAC</v>
          </cell>
          <cell r="D2888" t="str">
            <v>Glue and Joining</v>
          </cell>
          <cell r="G2888">
            <v>65</v>
          </cell>
          <cell r="H2888">
            <v>0</v>
          </cell>
        </row>
        <row r="2889">
          <cell r="C2889" t="str">
            <v>MAC</v>
          </cell>
          <cell r="D2889" t="str">
            <v>Sanding (Drum Sander)</v>
          </cell>
          <cell r="G2889">
            <v>65</v>
          </cell>
          <cell r="H2889">
            <v>0</v>
          </cell>
        </row>
        <row r="2890">
          <cell r="C2890" t="str">
            <v>BEN</v>
          </cell>
          <cell r="D2890" t="str">
            <v xml:space="preserve">Bench/Box Assembly Labour </v>
          </cell>
          <cell r="G2890">
            <v>65</v>
          </cell>
          <cell r="H2890">
            <v>0</v>
          </cell>
        </row>
        <row r="2891">
          <cell r="C2891" t="str">
            <v>BEN</v>
          </cell>
          <cell r="D2891" t="str">
            <v>Set Out</v>
          </cell>
          <cell r="G2891">
            <v>65</v>
          </cell>
          <cell r="H2891">
            <v>0</v>
          </cell>
        </row>
        <row r="2892">
          <cell r="C2892" t="str">
            <v>BEN</v>
          </cell>
          <cell r="D2892" t="str">
            <v>Drawer Assembly</v>
          </cell>
          <cell r="G2892">
            <v>65</v>
          </cell>
          <cell r="H2892">
            <v>0</v>
          </cell>
        </row>
        <row r="2893">
          <cell r="C2893" t="str">
            <v>BEN</v>
          </cell>
          <cell r="D2893" t="str">
            <v>Sanding/ Poly prep</v>
          </cell>
          <cell r="G2893">
            <v>65</v>
          </cell>
          <cell r="H2893">
            <v>0</v>
          </cell>
        </row>
        <row r="2894">
          <cell r="C2894" t="str">
            <v>HAND</v>
          </cell>
          <cell r="D2894" t="str">
            <v>Hand Finishing (Material to be inc. above)</v>
          </cell>
          <cell r="G2894">
            <v>65</v>
          </cell>
          <cell r="H2894">
            <v>0</v>
          </cell>
        </row>
        <row r="2895">
          <cell r="C2895" t="str">
            <v>PALL</v>
          </cell>
          <cell r="D2895" t="str">
            <v>Palleting</v>
          </cell>
          <cell r="G2895">
            <v>65</v>
          </cell>
          <cell r="H2895">
            <v>0</v>
          </cell>
        </row>
        <row r="2896">
          <cell r="C2896" t="str">
            <v>MIS</v>
          </cell>
          <cell r="D2896" t="str">
            <v>Fix Split battens</v>
          </cell>
          <cell r="G2896">
            <v>65</v>
          </cell>
          <cell r="H2896">
            <v>0</v>
          </cell>
        </row>
        <row r="2897">
          <cell r="C2897" t="str">
            <v>MIS</v>
          </cell>
          <cell r="G2897">
            <v>65</v>
          </cell>
          <cell r="H2897">
            <v>0</v>
          </cell>
        </row>
        <row r="2898">
          <cell r="C2898" t="str">
            <v>MIS</v>
          </cell>
          <cell r="G2898">
            <v>65</v>
          </cell>
          <cell r="H2898">
            <v>0</v>
          </cell>
        </row>
        <row r="2899">
          <cell r="G2899" t="str">
            <v>TOTAL FACTORY</v>
          </cell>
          <cell r="H2899">
            <v>0</v>
          </cell>
        </row>
        <row r="2900">
          <cell r="D2900" t="str">
            <v>PAINT - Spray finishing</v>
          </cell>
          <cell r="G2900" t="str">
            <v xml:space="preserve">Rate/m² </v>
          </cell>
          <cell r="H2900" t="str">
            <v>Total</v>
          </cell>
        </row>
        <row r="2901">
          <cell r="D2901" t="str">
            <v>Colour</v>
          </cell>
          <cell r="G2901">
            <v>65</v>
          </cell>
          <cell r="H2901">
            <v>0</v>
          </cell>
        </row>
        <row r="2902">
          <cell r="G2902">
            <v>65</v>
          </cell>
          <cell r="H2902">
            <v>0</v>
          </cell>
        </row>
        <row r="2903">
          <cell r="G2903">
            <v>65</v>
          </cell>
          <cell r="H2903">
            <v>0</v>
          </cell>
        </row>
        <row r="2904">
          <cell r="G2904" t="str">
            <v>TOTAL PAINT</v>
          </cell>
          <cell r="H2904">
            <v>0</v>
          </cell>
        </row>
        <row r="2905">
          <cell r="D2905" t="str">
            <v>DELIVERIES</v>
          </cell>
          <cell r="G2905" t="str">
            <v>Rate</v>
          </cell>
          <cell r="H2905" t="str">
            <v>Total</v>
          </cell>
        </row>
        <row r="2906">
          <cell r="D2906" t="str">
            <v xml:space="preserve">Pallet Delivery </v>
          </cell>
          <cell r="G2906">
            <v>35</v>
          </cell>
          <cell r="H2906">
            <v>0</v>
          </cell>
        </row>
        <row r="2907">
          <cell r="D2907" t="str">
            <v xml:space="preserve">3 Tonne Truck </v>
          </cell>
          <cell r="G2907">
            <v>130</v>
          </cell>
          <cell r="H2907">
            <v>0</v>
          </cell>
        </row>
        <row r="2908">
          <cell r="G2908" t="str">
            <v>TOTAL TRANSPORT</v>
          </cell>
          <cell r="H2908">
            <v>0</v>
          </cell>
        </row>
        <row r="2909">
          <cell r="G2909" t="str">
            <v>TOTAL COST</v>
          </cell>
          <cell r="H2909">
            <v>0</v>
          </cell>
        </row>
        <row r="2910">
          <cell r="G2910" t="str">
            <v>Cost w/ Mark-up</v>
          </cell>
          <cell r="H2910">
            <v>0</v>
          </cell>
        </row>
        <row r="2911">
          <cell r="G2911" t="str">
            <v xml:space="preserve">Cost per </v>
          </cell>
          <cell r="H2911">
            <v>0</v>
          </cell>
        </row>
        <row r="2912">
          <cell r="G2912" t="str">
            <v xml:space="preserve">Cost per </v>
          </cell>
          <cell r="H2912">
            <v>0</v>
          </cell>
        </row>
        <row r="2916">
          <cell r="C2916">
            <v>39</v>
          </cell>
        </row>
        <row r="2917">
          <cell r="C2917" t="str">
            <v>DWG 
Number</v>
          </cell>
        </row>
        <row r="2918">
          <cell r="D2918" t="str">
            <v>MATERIALS</v>
          </cell>
          <cell r="G2918" t="str">
            <v>Cost $</v>
          </cell>
          <cell r="H2918" t="str">
            <v>Total</v>
          </cell>
        </row>
        <row r="2919">
          <cell r="C2919" t="str">
            <v>SHEETS</v>
          </cell>
          <cell r="G2919">
            <v>0</v>
          </cell>
          <cell r="H2919">
            <v>0</v>
          </cell>
        </row>
        <row r="2920">
          <cell r="C2920" t="str">
            <v>SHEETS</v>
          </cell>
          <cell r="G2920">
            <v>0</v>
          </cell>
          <cell r="H2920">
            <v>0</v>
          </cell>
        </row>
        <row r="2921">
          <cell r="C2921" t="str">
            <v>SHEETS</v>
          </cell>
          <cell r="G2921">
            <v>0</v>
          </cell>
          <cell r="H2921">
            <v>0</v>
          </cell>
        </row>
        <row r="2922">
          <cell r="C2922" t="str">
            <v>SHEETS</v>
          </cell>
          <cell r="G2922">
            <v>0</v>
          </cell>
          <cell r="H2922">
            <v>0</v>
          </cell>
        </row>
        <row r="2923">
          <cell r="C2923" t="str">
            <v>SHEETS</v>
          </cell>
          <cell r="G2923">
            <v>0</v>
          </cell>
          <cell r="H2923">
            <v>0</v>
          </cell>
        </row>
        <row r="2924">
          <cell r="C2924" t="str">
            <v>SHEETS</v>
          </cell>
          <cell r="G2924">
            <v>0</v>
          </cell>
          <cell r="H2924">
            <v>0</v>
          </cell>
        </row>
        <row r="2925">
          <cell r="C2925" t="str">
            <v>EDGE</v>
          </cell>
          <cell r="G2925">
            <v>0</v>
          </cell>
          <cell r="H2925">
            <v>0</v>
          </cell>
        </row>
        <row r="2926">
          <cell r="C2926" t="str">
            <v>EDGE</v>
          </cell>
          <cell r="G2926">
            <v>0</v>
          </cell>
          <cell r="H2926">
            <v>0</v>
          </cell>
        </row>
        <row r="2927">
          <cell r="C2927" t="str">
            <v>EDGE</v>
          </cell>
          <cell r="G2927">
            <v>0</v>
          </cell>
          <cell r="H2927">
            <v>0</v>
          </cell>
        </row>
        <row r="2928">
          <cell r="C2928" t="str">
            <v>HARDWOOD</v>
          </cell>
          <cell r="G2928">
            <v>0</v>
          </cell>
          <cell r="H2928">
            <v>0</v>
          </cell>
        </row>
        <row r="2929">
          <cell r="C2929" t="str">
            <v>HARDWOOD</v>
          </cell>
          <cell r="G2929">
            <v>0</v>
          </cell>
          <cell r="H2929">
            <v>0</v>
          </cell>
        </row>
        <row r="2930">
          <cell r="C2930" t="str">
            <v>HARDWOOD</v>
          </cell>
          <cell r="G2930">
            <v>0</v>
          </cell>
          <cell r="H2930">
            <v>0</v>
          </cell>
        </row>
        <row r="2931">
          <cell r="C2931" t="str">
            <v>HARDWARE</v>
          </cell>
          <cell r="G2931">
            <v>0</v>
          </cell>
          <cell r="H2931">
            <v>0</v>
          </cell>
        </row>
        <row r="2932">
          <cell r="C2932" t="str">
            <v>HARDWARE</v>
          </cell>
          <cell r="G2932">
            <v>0</v>
          </cell>
          <cell r="H2932">
            <v>0</v>
          </cell>
        </row>
        <row r="2933">
          <cell r="C2933" t="str">
            <v>HARDWARE</v>
          </cell>
          <cell r="G2933">
            <v>0</v>
          </cell>
          <cell r="H2933">
            <v>0</v>
          </cell>
        </row>
        <row r="2934">
          <cell r="C2934" t="str">
            <v>HARDWARE</v>
          </cell>
          <cell r="G2934">
            <v>0</v>
          </cell>
          <cell r="H2934">
            <v>0</v>
          </cell>
        </row>
        <row r="2935">
          <cell r="C2935" t="str">
            <v>HARDWARE</v>
          </cell>
          <cell r="G2935">
            <v>0</v>
          </cell>
          <cell r="H2935">
            <v>0</v>
          </cell>
        </row>
        <row r="2936">
          <cell r="C2936" t="str">
            <v>HARDWARE</v>
          </cell>
          <cell r="G2936">
            <v>0</v>
          </cell>
          <cell r="H2936">
            <v>0</v>
          </cell>
        </row>
        <row r="2937">
          <cell r="C2937" t="str">
            <v>HARDWARE</v>
          </cell>
          <cell r="G2937">
            <v>0</v>
          </cell>
          <cell r="H2937">
            <v>0</v>
          </cell>
        </row>
        <row r="2938">
          <cell r="C2938" t="str">
            <v>MISC</v>
          </cell>
          <cell r="G2938">
            <v>0</v>
          </cell>
          <cell r="H2938">
            <v>0</v>
          </cell>
        </row>
        <row r="2939">
          <cell r="C2939" t="str">
            <v>MISC</v>
          </cell>
          <cell r="G2939">
            <v>0</v>
          </cell>
          <cell r="H2939">
            <v>0</v>
          </cell>
        </row>
        <row r="2940">
          <cell r="C2940" t="str">
            <v>MISC</v>
          </cell>
          <cell r="G2940">
            <v>0</v>
          </cell>
          <cell r="H2940">
            <v>0</v>
          </cell>
        </row>
        <row r="2941">
          <cell r="C2941" t="str">
            <v>MISC</v>
          </cell>
          <cell r="G2941">
            <v>0</v>
          </cell>
          <cell r="H2941">
            <v>0</v>
          </cell>
        </row>
        <row r="2943">
          <cell r="C2943" t="str">
            <v>DEL</v>
          </cell>
          <cell r="D2943" t="str">
            <v>Delivery costs for materials above</v>
          </cell>
          <cell r="G2943">
            <v>1</v>
          </cell>
          <cell r="H2943">
            <v>0</v>
          </cell>
        </row>
        <row r="2944">
          <cell r="C2944" t="str">
            <v>CON</v>
          </cell>
          <cell r="D2944" t="str">
            <v xml:space="preserve">Consumables </v>
          </cell>
          <cell r="G2944">
            <v>1</v>
          </cell>
          <cell r="H2944">
            <v>0</v>
          </cell>
        </row>
        <row r="2945">
          <cell r="G2945" t="str">
            <v>TOTAL MATERIAL</v>
          </cell>
          <cell r="H2945">
            <v>0</v>
          </cell>
        </row>
        <row r="2946">
          <cell r="D2946" t="str">
            <v>EXTERNAL MANUFACTURED ITEMS</v>
          </cell>
          <cell r="G2946" t="str">
            <v>Cost $</v>
          </cell>
          <cell r="H2946" t="str">
            <v>Total</v>
          </cell>
        </row>
        <row r="2947">
          <cell r="D2947" t="str">
            <v>Metal Work</v>
          </cell>
          <cell r="H2947">
            <v>0</v>
          </cell>
        </row>
        <row r="2948">
          <cell r="D2948" t="str">
            <v>Glass / Mirror</v>
          </cell>
          <cell r="H2948">
            <v>0</v>
          </cell>
        </row>
        <row r="2949">
          <cell r="D2949" t="str">
            <v>Stone Work /  Solid Surface</v>
          </cell>
          <cell r="H2949">
            <v>0</v>
          </cell>
        </row>
        <row r="2950">
          <cell r="D2950" t="str">
            <v>Upholstery</v>
          </cell>
          <cell r="H2950">
            <v>0</v>
          </cell>
        </row>
        <row r="2951">
          <cell r="D2951" t="str">
            <v>Woodworx</v>
          </cell>
          <cell r="H2951">
            <v>0</v>
          </cell>
        </row>
        <row r="2952">
          <cell r="D2952" t="str">
            <v>Overseas materials</v>
          </cell>
          <cell r="H2952">
            <v>0</v>
          </cell>
        </row>
        <row r="2953">
          <cell r="D2953" t="str">
            <v>Overseas manufactured items</v>
          </cell>
          <cell r="H2953">
            <v>0</v>
          </cell>
        </row>
        <row r="2954">
          <cell r="D2954" t="str">
            <v>Defects</v>
          </cell>
          <cell r="H2954">
            <v>0</v>
          </cell>
        </row>
        <row r="2955">
          <cell r="G2955" t="str">
            <v>TOTAL EXTERNAL</v>
          </cell>
          <cell r="H2955">
            <v>0</v>
          </cell>
        </row>
        <row r="2956">
          <cell r="D2956" t="str">
            <v>PRODUCTION PLANNING</v>
          </cell>
          <cell r="G2956" t="str">
            <v>Rate/hr</v>
          </cell>
          <cell r="H2956" t="str">
            <v>Total</v>
          </cell>
        </row>
        <row r="2957">
          <cell r="C2957" t="str">
            <v>DRW</v>
          </cell>
          <cell r="D2957" t="str">
            <v>Production planning (workshop)</v>
          </cell>
          <cell r="G2957">
            <v>65</v>
          </cell>
          <cell r="H2957">
            <v>0</v>
          </cell>
        </row>
        <row r="2958">
          <cell r="G2958" t="str">
            <v>TOTAL PROD PLAN</v>
          </cell>
          <cell r="H2958">
            <v>0</v>
          </cell>
        </row>
        <row r="2959">
          <cell r="D2959" t="str">
            <v>FACTORY</v>
          </cell>
          <cell r="G2959" t="str">
            <v>Rate/hr</v>
          </cell>
          <cell r="H2959" t="str">
            <v>Total</v>
          </cell>
        </row>
        <row r="2960">
          <cell r="C2960" t="str">
            <v>CNC</v>
          </cell>
          <cell r="D2960" t="str">
            <v>CNC Cutting</v>
          </cell>
          <cell r="G2960">
            <v>65</v>
          </cell>
          <cell r="H2960">
            <v>0</v>
          </cell>
        </row>
        <row r="2961">
          <cell r="C2961" t="str">
            <v>EDG</v>
          </cell>
          <cell r="D2961" t="str">
            <v>Edging Machine</v>
          </cell>
          <cell r="G2961">
            <v>65</v>
          </cell>
          <cell r="H2961">
            <v>0</v>
          </cell>
        </row>
        <row r="2962">
          <cell r="C2962" t="str">
            <v>MAC</v>
          </cell>
          <cell r="D2962" t="str">
            <v>Machining</v>
          </cell>
          <cell r="G2962">
            <v>65</v>
          </cell>
          <cell r="H2962">
            <v>0</v>
          </cell>
        </row>
        <row r="2963">
          <cell r="C2963" t="str">
            <v>MAC</v>
          </cell>
          <cell r="D2963" t="str">
            <v>Profiling / Spindle Moulding</v>
          </cell>
          <cell r="G2963">
            <v>65</v>
          </cell>
          <cell r="H2963">
            <v>0</v>
          </cell>
        </row>
        <row r="2964">
          <cell r="C2964" t="str">
            <v>MAC</v>
          </cell>
          <cell r="D2964" t="str">
            <v>Glue and Joining</v>
          </cell>
          <cell r="G2964">
            <v>65</v>
          </cell>
          <cell r="H2964">
            <v>0</v>
          </cell>
        </row>
        <row r="2965">
          <cell r="C2965" t="str">
            <v>MAC</v>
          </cell>
          <cell r="D2965" t="str">
            <v>Sanding (Drum Sander)</v>
          </cell>
          <cell r="G2965">
            <v>65</v>
          </cell>
          <cell r="H2965">
            <v>0</v>
          </cell>
        </row>
        <row r="2966">
          <cell r="C2966" t="str">
            <v>BEN</v>
          </cell>
          <cell r="D2966" t="str">
            <v xml:space="preserve">Bench/Box Assembly Labour </v>
          </cell>
          <cell r="G2966">
            <v>65</v>
          </cell>
          <cell r="H2966">
            <v>0</v>
          </cell>
        </row>
        <row r="2967">
          <cell r="C2967" t="str">
            <v>BEN</v>
          </cell>
          <cell r="D2967" t="str">
            <v>Set Out</v>
          </cell>
          <cell r="G2967">
            <v>65</v>
          </cell>
          <cell r="H2967">
            <v>0</v>
          </cell>
        </row>
        <row r="2968">
          <cell r="C2968" t="str">
            <v>BEN</v>
          </cell>
          <cell r="D2968" t="str">
            <v>Drawer Assembly</v>
          </cell>
          <cell r="G2968">
            <v>65</v>
          </cell>
          <cell r="H2968">
            <v>0</v>
          </cell>
        </row>
        <row r="2969">
          <cell r="C2969" t="str">
            <v>BEN</v>
          </cell>
          <cell r="D2969" t="str">
            <v>Sanding/ Poly prep</v>
          </cell>
          <cell r="G2969">
            <v>65</v>
          </cell>
          <cell r="H2969">
            <v>0</v>
          </cell>
        </row>
        <row r="2970">
          <cell r="C2970" t="str">
            <v>HAND</v>
          </cell>
          <cell r="D2970" t="str">
            <v>Hand Finishing (Material to be inc. above)</v>
          </cell>
          <cell r="G2970">
            <v>65</v>
          </cell>
          <cell r="H2970">
            <v>0</v>
          </cell>
        </row>
        <row r="2971">
          <cell r="C2971" t="str">
            <v>PALL</v>
          </cell>
          <cell r="D2971" t="str">
            <v>Palleting</v>
          </cell>
          <cell r="G2971">
            <v>65</v>
          </cell>
          <cell r="H2971">
            <v>0</v>
          </cell>
        </row>
        <row r="2972">
          <cell r="C2972" t="str">
            <v>MIS</v>
          </cell>
          <cell r="D2972" t="str">
            <v>Fix Split battens</v>
          </cell>
          <cell r="G2972">
            <v>65</v>
          </cell>
          <cell r="H2972">
            <v>0</v>
          </cell>
        </row>
        <row r="2973">
          <cell r="C2973" t="str">
            <v>MIS</v>
          </cell>
          <cell r="G2973">
            <v>65</v>
          </cell>
          <cell r="H2973">
            <v>0</v>
          </cell>
        </row>
        <row r="2974">
          <cell r="C2974" t="str">
            <v>MIS</v>
          </cell>
          <cell r="G2974">
            <v>65</v>
          </cell>
          <cell r="H2974">
            <v>0</v>
          </cell>
        </row>
        <row r="2975">
          <cell r="G2975" t="str">
            <v>TOTAL FACTORY</v>
          </cell>
          <cell r="H2975">
            <v>0</v>
          </cell>
        </row>
        <row r="2976">
          <cell r="D2976" t="str">
            <v>PAINT - Spray finishing</v>
          </cell>
          <cell r="G2976" t="str">
            <v xml:space="preserve">Rate/m² </v>
          </cell>
          <cell r="H2976" t="str">
            <v>Total</v>
          </cell>
        </row>
        <row r="2977">
          <cell r="D2977" t="str">
            <v>Colour</v>
          </cell>
          <cell r="G2977">
            <v>65</v>
          </cell>
          <cell r="H2977">
            <v>0</v>
          </cell>
        </row>
        <row r="2978">
          <cell r="G2978">
            <v>65</v>
          </cell>
          <cell r="H2978">
            <v>0</v>
          </cell>
        </row>
        <row r="2979">
          <cell r="G2979">
            <v>65</v>
          </cell>
          <cell r="H2979">
            <v>0</v>
          </cell>
        </row>
        <row r="2980">
          <cell r="G2980" t="str">
            <v>TOTAL PAINT</v>
          </cell>
          <cell r="H2980">
            <v>0</v>
          </cell>
        </row>
        <row r="2981">
          <cell r="D2981" t="str">
            <v>DELIVERIES</v>
          </cell>
          <cell r="G2981" t="str">
            <v>Rate</v>
          </cell>
          <cell r="H2981" t="str">
            <v>Total</v>
          </cell>
        </row>
        <row r="2982">
          <cell r="D2982" t="str">
            <v xml:space="preserve">Pallet Delivery </v>
          </cell>
          <cell r="G2982">
            <v>35</v>
          </cell>
          <cell r="H2982">
            <v>0</v>
          </cell>
        </row>
        <row r="2983">
          <cell r="D2983" t="str">
            <v xml:space="preserve">3 Tonne Truck </v>
          </cell>
          <cell r="G2983">
            <v>130</v>
          </cell>
          <cell r="H2983">
            <v>0</v>
          </cell>
        </row>
        <row r="2984">
          <cell r="G2984" t="str">
            <v>TOTAL TRANSPORT</v>
          </cell>
          <cell r="H2984">
            <v>0</v>
          </cell>
        </row>
        <row r="2985">
          <cell r="G2985" t="str">
            <v>TOTAL COST</v>
          </cell>
          <cell r="H2985">
            <v>0</v>
          </cell>
        </row>
        <row r="2986">
          <cell r="G2986" t="str">
            <v>Cost w/ Mark-up</v>
          </cell>
          <cell r="H2986">
            <v>0</v>
          </cell>
        </row>
        <row r="2987">
          <cell r="G2987" t="str">
            <v xml:space="preserve">Cost per </v>
          </cell>
          <cell r="H2987">
            <v>0</v>
          </cell>
        </row>
        <row r="2988">
          <cell r="G2988" t="str">
            <v xml:space="preserve">Cost per </v>
          </cell>
          <cell r="H2988">
            <v>0</v>
          </cell>
        </row>
        <row r="2992">
          <cell r="C2992">
            <v>40</v>
          </cell>
        </row>
        <row r="2993">
          <cell r="C2993" t="str">
            <v>DWG 
Number</v>
          </cell>
        </row>
        <row r="2994">
          <cell r="D2994" t="str">
            <v>MATERIALS</v>
          </cell>
          <cell r="G2994" t="str">
            <v>Cost $</v>
          </cell>
          <cell r="H2994" t="str">
            <v>Total</v>
          </cell>
        </row>
        <row r="2995">
          <cell r="C2995" t="str">
            <v>SHEETS</v>
          </cell>
          <cell r="G2995">
            <v>0</v>
          </cell>
          <cell r="H2995">
            <v>0</v>
          </cell>
        </row>
        <row r="2996">
          <cell r="C2996" t="str">
            <v>SHEETS</v>
          </cell>
          <cell r="G2996">
            <v>0</v>
          </cell>
          <cell r="H2996">
            <v>0</v>
          </cell>
        </row>
        <row r="2997">
          <cell r="C2997" t="str">
            <v>SHEETS</v>
          </cell>
          <cell r="G2997">
            <v>0</v>
          </cell>
          <cell r="H2997">
            <v>0</v>
          </cell>
        </row>
        <row r="2998">
          <cell r="C2998" t="str">
            <v>SHEETS</v>
          </cell>
          <cell r="G2998">
            <v>0</v>
          </cell>
          <cell r="H2998">
            <v>0</v>
          </cell>
        </row>
        <row r="2999">
          <cell r="C2999" t="str">
            <v>SHEETS</v>
          </cell>
          <cell r="G2999">
            <v>0</v>
          </cell>
          <cell r="H2999">
            <v>0</v>
          </cell>
        </row>
        <row r="3000">
          <cell r="C3000" t="str">
            <v>SHEETS</v>
          </cell>
          <cell r="G3000">
            <v>0</v>
          </cell>
          <cell r="H3000">
            <v>0</v>
          </cell>
        </row>
        <row r="3001">
          <cell r="C3001" t="str">
            <v>EDGE</v>
          </cell>
          <cell r="G3001">
            <v>0</v>
          </cell>
          <cell r="H3001">
            <v>0</v>
          </cell>
        </row>
        <row r="3002">
          <cell r="C3002" t="str">
            <v>EDGE</v>
          </cell>
          <cell r="G3002">
            <v>0</v>
          </cell>
          <cell r="H3002">
            <v>0</v>
          </cell>
        </row>
        <row r="3003">
          <cell r="C3003" t="str">
            <v>EDGE</v>
          </cell>
          <cell r="G3003">
            <v>0</v>
          </cell>
          <cell r="H3003">
            <v>0</v>
          </cell>
        </row>
        <row r="3004">
          <cell r="C3004" t="str">
            <v>HARDWOOD</v>
          </cell>
          <cell r="G3004">
            <v>0</v>
          </cell>
          <cell r="H3004">
            <v>0</v>
          </cell>
        </row>
        <row r="3005">
          <cell r="C3005" t="str">
            <v>HARDWOOD</v>
          </cell>
          <cell r="G3005">
            <v>0</v>
          </cell>
          <cell r="H3005">
            <v>0</v>
          </cell>
        </row>
        <row r="3006">
          <cell r="C3006" t="str">
            <v>HARDWOOD</v>
          </cell>
          <cell r="G3006">
            <v>0</v>
          </cell>
          <cell r="H3006">
            <v>0</v>
          </cell>
        </row>
        <row r="3007">
          <cell r="C3007" t="str">
            <v>HARDWARE</v>
          </cell>
          <cell r="G3007">
            <v>0</v>
          </cell>
          <cell r="H3007">
            <v>0</v>
          </cell>
        </row>
        <row r="3008">
          <cell r="C3008" t="str">
            <v>HARDWARE</v>
          </cell>
          <cell r="G3008">
            <v>0</v>
          </cell>
          <cell r="H3008">
            <v>0</v>
          </cell>
        </row>
        <row r="3009">
          <cell r="C3009" t="str">
            <v>HARDWARE</v>
          </cell>
          <cell r="G3009">
            <v>0</v>
          </cell>
          <cell r="H3009">
            <v>0</v>
          </cell>
        </row>
        <row r="3010">
          <cell r="C3010" t="str">
            <v>HARDWARE</v>
          </cell>
          <cell r="G3010">
            <v>0</v>
          </cell>
          <cell r="H3010">
            <v>0</v>
          </cell>
        </row>
        <row r="3011">
          <cell r="C3011" t="str">
            <v>HARDWARE</v>
          </cell>
          <cell r="G3011">
            <v>0</v>
          </cell>
          <cell r="H3011">
            <v>0</v>
          </cell>
        </row>
        <row r="3012">
          <cell r="C3012" t="str">
            <v>HARDWARE</v>
          </cell>
          <cell r="G3012">
            <v>0</v>
          </cell>
          <cell r="H3012">
            <v>0</v>
          </cell>
        </row>
        <row r="3013">
          <cell r="C3013" t="str">
            <v>HARDWARE</v>
          </cell>
          <cell r="G3013">
            <v>0</v>
          </cell>
          <cell r="H3013">
            <v>0</v>
          </cell>
        </row>
        <row r="3014">
          <cell r="C3014" t="str">
            <v>MISC</v>
          </cell>
          <cell r="G3014">
            <v>0</v>
          </cell>
          <cell r="H3014">
            <v>0</v>
          </cell>
        </row>
        <row r="3015">
          <cell r="C3015" t="str">
            <v>MISC</v>
          </cell>
          <cell r="G3015">
            <v>0</v>
          </cell>
          <cell r="H3015">
            <v>0</v>
          </cell>
        </row>
        <row r="3016">
          <cell r="C3016" t="str">
            <v>MISC</v>
          </cell>
          <cell r="G3016">
            <v>0</v>
          </cell>
          <cell r="H3016">
            <v>0</v>
          </cell>
        </row>
        <row r="3017">
          <cell r="C3017" t="str">
            <v>MISC</v>
          </cell>
          <cell r="G3017">
            <v>0</v>
          </cell>
          <cell r="H3017">
            <v>0</v>
          </cell>
        </row>
        <row r="3019">
          <cell r="C3019" t="str">
            <v>DEL</v>
          </cell>
          <cell r="D3019" t="str">
            <v>Delivery costs for materials above</v>
          </cell>
          <cell r="G3019">
            <v>1</v>
          </cell>
          <cell r="H3019">
            <v>0</v>
          </cell>
        </row>
        <row r="3020">
          <cell r="C3020" t="str">
            <v>CON</v>
          </cell>
          <cell r="D3020" t="str">
            <v xml:space="preserve">Consumables </v>
          </cell>
          <cell r="G3020">
            <v>1</v>
          </cell>
          <cell r="H3020">
            <v>0</v>
          </cell>
        </row>
        <row r="3021">
          <cell r="G3021" t="str">
            <v>TOTAL MATERIAL</v>
          </cell>
          <cell r="H3021">
            <v>0</v>
          </cell>
        </row>
        <row r="3022">
          <cell r="D3022" t="str">
            <v>EXTERNAL MANUFACTURED ITEMS</v>
          </cell>
          <cell r="G3022" t="str">
            <v>Cost $</v>
          </cell>
          <cell r="H3022" t="str">
            <v>Total</v>
          </cell>
        </row>
        <row r="3023">
          <cell r="D3023" t="str">
            <v>Metal Work</v>
          </cell>
          <cell r="H3023">
            <v>0</v>
          </cell>
        </row>
        <row r="3024">
          <cell r="D3024" t="str">
            <v>Glass / Mirror</v>
          </cell>
          <cell r="H3024">
            <v>0</v>
          </cell>
        </row>
        <row r="3025">
          <cell r="D3025" t="str">
            <v>Stone Work /  Solid Surface</v>
          </cell>
          <cell r="H3025">
            <v>0</v>
          </cell>
        </row>
        <row r="3026">
          <cell r="D3026" t="str">
            <v>Upholstery</v>
          </cell>
          <cell r="H3026">
            <v>0</v>
          </cell>
        </row>
        <row r="3027">
          <cell r="D3027" t="str">
            <v>Woodworx</v>
          </cell>
          <cell r="H3027">
            <v>0</v>
          </cell>
        </row>
        <row r="3028">
          <cell r="D3028" t="str">
            <v>Overseas materials</v>
          </cell>
          <cell r="H3028">
            <v>0</v>
          </cell>
        </row>
        <row r="3029">
          <cell r="D3029" t="str">
            <v>Overseas manufactured items</v>
          </cell>
          <cell r="H3029">
            <v>0</v>
          </cell>
        </row>
        <row r="3030">
          <cell r="D3030" t="str">
            <v>Defects</v>
          </cell>
          <cell r="H3030">
            <v>0</v>
          </cell>
        </row>
        <row r="3031">
          <cell r="G3031" t="str">
            <v>TOTAL EXTERNAL</v>
          </cell>
          <cell r="H3031">
            <v>0</v>
          </cell>
        </row>
        <row r="3032">
          <cell r="D3032" t="str">
            <v>PRODUCTION PLANNING</v>
          </cell>
          <cell r="G3032" t="str">
            <v>Rate/hr</v>
          </cell>
          <cell r="H3032" t="str">
            <v>Total</v>
          </cell>
        </row>
        <row r="3033">
          <cell r="C3033" t="str">
            <v>DRW</v>
          </cell>
          <cell r="D3033" t="str">
            <v>Production planning (workshop)</v>
          </cell>
          <cell r="G3033">
            <v>65</v>
          </cell>
          <cell r="H3033">
            <v>0</v>
          </cell>
        </row>
        <row r="3034">
          <cell r="G3034" t="str">
            <v>TOTAL PROD PLAN</v>
          </cell>
          <cell r="H3034">
            <v>0</v>
          </cell>
        </row>
        <row r="3035">
          <cell r="D3035" t="str">
            <v>FACTORY</v>
          </cell>
          <cell r="G3035" t="str">
            <v>Rate/hr</v>
          </cell>
          <cell r="H3035" t="str">
            <v>Total</v>
          </cell>
        </row>
        <row r="3036">
          <cell r="C3036" t="str">
            <v>CNC</v>
          </cell>
          <cell r="D3036" t="str">
            <v>CNC Cutting</v>
          </cell>
          <cell r="G3036">
            <v>65</v>
          </cell>
          <cell r="H3036">
            <v>0</v>
          </cell>
        </row>
        <row r="3037">
          <cell r="C3037" t="str">
            <v>EDG</v>
          </cell>
          <cell r="D3037" t="str">
            <v>Edging Machine</v>
          </cell>
          <cell r="G3037">
            <v>65</v>
          </cell>
          <cell r="H3037">
            <v>0</v>
          </cell>
        </row>
        <row r="3038">
          <cell r="C3038" t="str">
            <v>MAC</v>
          </cell>
          <cell r="D3038" t="str">
            <v>Machining</v>
          </cell>
          <cell r="G3038">
            <v>65</v>
          </cell>
          <cell r="H3038">
            <v>0</v>
          </cell>
        </row>
        <row r="3039">
          <cell r="C3039" t="str">
            <v>MAC</v>
          </cell>
          <cell r="D3039" t="str">
            <v>Profiling / Spindle Moulding</v>
          </cell>
          <cell r="G3039">
            <v>65</v>
          </cell>
          <cell r="H3039">
            <v>0</v>
          </cell>
        </row>
        <row r="3040">
          <cell r="C3040" t="str">
            <v>MAC</v>
          </cell>
          <cell r="D3040" t="str">
            <v>Glue and Joining</v>
          </cell>
          <cell r="G3040">
            <v>65</v>
          </cell>
          <cell r="H3040">
            <v>0</v>
          </cell>
        </row>
        <row r="3041">
          <cell r="C3041" t="str">
            <v>MAC</v>
          </cell>
          <cell r="D3041" t="str">
            <v>Sanding (Drum Sander)</v>
          </cell>
          <cell r="G3041">
            <v>65</v>
          </cell>
          <cell r="H3041">
            <v>0</v>
          </cell>
        </row>
        <row r="3042">
          <cell r="C3042" t="str">
            <v>BEN</v>
          </cell>
          <cell r="D3042" t="str">
            <v xml:space="preserve">Bench/Box Assembly Labour </v>
          </cell>
          <cell r="G3042">
            <v>65</v>
          </cell>
          <cell r="H3042">
            <v>0</v>
          </cell>
        </row>
        <row r="3043">
          <cell r="C3043" t="str">
            <v>BEN</v>
          </cell>
          <cell r="D3043" t="str">
            <v>Set Out</v>
          </cell>
          <cell r="G3043">
            <v>65</v>
          </cell>
          <cell r="H3043">
            <v>0</v>
          </cell>
        </row>
        <row r="3044">
          <cell r="C3044" t="str">
            <v>BEN</v>
          </cell>
          <cell r="D3044" t="str">
            <v>Drawer Assembly</v>
          </cell>
          <cell r="G3044">
            <v>65</v>
          </cell>
          <cell r="H3044">
            <v>0</v>
          </cell>
        </row>
        <row r="3045">
          <cell r="C3045" t="str">
            <v>BEN</v>
          </cell>
          <cell r="D3045" t="str">
            <v>Sanding/ Poly prep</v>
          </cell>
          <cell r="G3045">
            <v>65</v>
          </cell>
          <cell r="H3045">
            <v>0</v>
          </cell>
        </row>
        <row r="3046">
          <cell r="C3046" t="str">
            <v>HAND</v>
          </cell>
          <cell r="D3046" t="str">
            <v>Hand Finishing (Material to be inc. above)</v>
          </cell>
          <cell r="G3046">
            <v>65</v>
          </cell>
          <cell r="H3046">
            <v>0</v>
          </cell>
        </row>
        <row r="3047">
          <cell r="C3047" t="str">
            <v>PALL</v>
          </cell>
          <cell r="D3047" t="str">
            <v>Palleting</v>
          </cell>
          <cell r="G3047">
            <v>65</v>
          </cell>
          <cell r="H3047">
            <v>0</v>
          </cell>
        </row>
        <row r="3048">
          <cell r="C3048" t="str">
            <v>MIS</v>
          </cell>
          <cell r="D3048" t="str">
            <v>Fix Split battens</v>
          </cell>
          <cell r="G3048">
            <v>65</v>
          </cell>
          <cell r="H3048">
            <v>0</v>
          </cell>
        </row>
        <row r="3049">
          <cell r="C3049" t="str">
            <v>MIS</v>
          </cell>
          <cell r="G3049">
            <v>65</v>
          </cell>
          <cell r="H3049">
            <v>0</v>
          </cell>
        </row>
        <row r="3050">
          <cell r="C3050" t="str">
            <v>MIS</v>
          </cell>
          <cell r="G3050">
            <v>65</v>
          </cell>
          <cell r="H3050">
            <v>0</v>
          </cell>
        </row>
        <row r="3051">
          <cell r="G3051" t="str">
            <v>TOTAL FACTORY</v>
          </cell>
          <cell r="H3051">
            <v>0</v>
          </cell>
        </row>
        <row r="3052">
          <cell r="D3052" t="str">
            <v>PAINT - Spray finishing</v>
          </cell>
          <cell r="G3052" t="str">
            <v xml:space="preserve">Rate/m² </v>
          </cell>
          <cell r="H3052" t="str">
            <v>Total</v>
          </cell>
        </row>
        <row r="3053">
          <cell r="D3053" t="str">
            <v>Colour</v>
          </cell>
          <cell r="G3053">
            <v>65</v>
          </cell>
          <cell r="H3053">
            <v>0</v>
          </cell>
        </row>
        <row r="3054">
          <cell r="G3054">
            <v>65</v>
          </cell>
          <cell r="H3054">
            <v>0</v>
          </cell>
        </row>
        <row r="3055">
          <cell r="G3055">
            <v>65</v>
          </cell>
          <cell r="H3055">
            <v>0</v>
          </cell>
        </row>
        <row r="3056">
          <cell r="G3056" t="str">
            <v>TOTAL PAINT</v>
          </cell>
          <cell r="H3056">
            <v>0</v>
          </cell>
        </row>
        <row r="3057">
          <cell r="D3057" t="str">
            <v>DELIVERIES</v>
          </cell>
          <cell r="G3057" t="str">
            <v>Rate</v>
          </cell>
          <cell r="H3057" t="str">
            <v>Total</v>
          </cell>
        </row>
        <row r="3058">
          <cell r="D3058" t="str">
            <v xml:space="preserve">Pallet Delivery </v>
          </cell>
          <cell r="G3058">
            <v>35</v>
          </cell>
          <cell r="H3058">
            <v>0</v>
          </cell>
        </row>
        <row r="3059">
          <cell r="D3059" t="str">
            <v xml:space="preserve">3 Tonne Truck </v>
          </cell>
          <cell r="G3059">
            <v>130</v>
          </cell>
          <cell r="H3059">
            <v>0</v>
          </cell>
        </row>
        <row r="3060">
          <cell r="G3060" t="str">
            <v>TOTAL TRANSPORT</v>
          </cell>
          <cell r="H3060">
            <v>0</v>
          </cell>
        </row>
        <row r="3061">
          <cell r="G3061" t="str">
            <v>TOTAL COST</v>
          </cell>
          <cell r="H3061">
            <v>0</v>
          </cell>
        </row>
        <row r="3062">
          <cell r="G3062" t="str">
            <v>Cost w/ Mark-up</v>
          </cell>
          <cell r="H3062">
            <v>0</v>
          </cell>
        </row>
        <row r="3063">
          <cell r="G3063" t="str">
            <v xml:space="preserve">Cost per </v>
          </cell>
          <cell r="H3063">
            <v>0</v>
          </cell>
        </row>
        <row r="3064">
          <cell r="G3064" t="str">
            <v xml:space="preserve">Cost per </v>
          </cell>
          <cell r="H3064">
            <v>0</v>
          </cell>
        </row>
        <row r="3068">
          <cell r="C3068">
            <v>41</v>
          </cell>
        </row>
        <row r="3069">
          <cell r="C3069" t="str">
            <v>DWG 
Number</v>
          </cell>
        </row>
        <row r="3070">
          <cell r="D3070" t="str">
            <v>MATERIALS</v>
          </cell>
          <cell r="G3070" t="str">
            <v>Cost $</v>
          </cell>
          <cell r="H3070" t="str">
            <v>Total</v>
          </cell>
        </row>
        <row r="3071">
          <cell r="C3071" t="str">
            <v>SHEETS</v>
          </cell>
          <cell r="G3071">
            <v>0</v>
          </cell>
          <cell r="H3071">
            <v>0</v>
          </cell>
        </row>
        <row r="3072">
          <cell r="C3072" t="str">
            <v>SHEETS</v>
          </cell>
          <cell r="G3072">
            <v>0</v>
          </cell>
          <cell r="H3072">
            <v>0</v>
          </cell>
        </row>
        <row r="3073">
          <cell r="C3073" t="str">
            <v>SHEETS</v>
          </cell>
          <cell r="G3073">
            <v>0</v>
          </cell>
          <cell r="H3073">
            <v>0</v>
          </cell>
        </row>
        <row r="3074">
          <cell r="C3074" t="str">
            <v>SHEETS</v>
          </cell>
          <cell r="G3074">
            <v>0</v>
          </cell>
          <cell r="H3074">
            <v>0</v>
          </cell>
        </row>
        <row r="3075">
          <cell r="C3075" t="str">
            <v>SHEETS</v>
          </cell>
          <cell r="G3075">
            <v>0</v>
          </cell>
          <cell r="H3075">
            <v>0</v>
          </cell>
        </row>
        <row r="3076">
          <cell r="C3076" t="str">
            <v>SHEETS</v>
          </cell>
          <cell r="G3076">
            <v>0</v>
          </cell>
          <cell r="H3076">
            <v>0</v>
          </cell>
        </row>
        <row r="3077">
          <cell r="C3077" t="str">
            <v>EDGE</v>
          </cell>
          <cell r="G3077">
            <v>0</v>
          </cell>
          <cell r="H3077">
            <v>0</v>
          </cell>
        </row>
        <row r="3078">
          <cell r="C3078" t="str">
            <v>EDGE</v>
          </cell>
          <cell r="G3078">
            <v>0</v>
          </cell>
          <cell r="H3078">
            <v>0</v>
          </cell>
        </row>
        <row r="3079">
          <cell r="C3079" t="str">
            <v>EDGE</v>
          </cell>
          <cell r="G3079">
            <v>0</v>
          </cell>
          <cell r="H3079">
            <v>0</v>
          </cell>
        </row>
        <row r="3080">
          <cell r="C3080" t="str">
            <v>HARDWOOD</v>
          </cell>
          <cell r="G3080">
            <v>0</v>
          </cell>
          <cell r="H3080">
            <v>0</v>
          </cell>
        </row>
        <row r="3081">
          <cell r="C3081" t="str">
            <v>HARDWOOD</v>
          </cell>
          <cell r="G3081">
            <v>0</v>
          </cell>
          <cell r="H3081">
            <v>0</v>
          </cell>
        </row>
        <row r="3082">
          <cell r="C3082" t="str">
            <v>HARDWOOD</v>
          </cell>
          <cell r="G3082">
            <v>0</v>
          </cell>
          <cell r="H3082">
            <v>0</v>
          </cell>
        </row>
        <row r="3083">
          <cell r="C3083" t="str">
            <v>HARDWARE</v>
          </cell>
          <cell r="G3083">
            <v>0</v>
          </cell>
          <cell r="H3083">
            <v>0</v>
          </cell>
        </row>
        <row r="3084">
          <cell r="C3084" t="str">
            <v>HARDWARE</v>
          </cell>
          <cell r="G3084">
            <v>0</v>
          </cell>
          <cell r="H3084">
            <v>0</v>
          </cell>
        </row>
        <row r="3085">
          <cell r="C3085" t="str">
            <v>HARDWARE</v>
          </cell>
          <cell r="G3085">
            <v>0</v>
          </cell>
          <cell r="H3085">
            <v>0</v>
          </cell>
        </row>
        <row r="3086">
          <cell r="C3086" t="str">
            <v>HARDWARE</v>
          </cell>
          <cell r="G3086">
            <v>0</v>
          </cell>
          <cell r="H3086">
            <v>0</v>
          </cell>
        </row>
        <row r="3087">
          <cell r="C3087" t="str">
            <v>HARDWARE</v>
          </cell>
          <cell r="G3087">
            <v>0</v>
          </cell>
          <cell r="H3087">
            <v>0</v>
          </cell>
        </row>
        <row r="3088">
          <cell r="C3088" t="str">
            <v>HARDWARE</v>
          </cell>
          <cell r="G3088">
            <v>0</v>
          </cell>
          <cell r="H3088">
            <v>0</v>
          </cell>
        </row>
        <row r="3089">
          <cell r="C3089" t="str">
            <v>HARDWARE</v>
          </cell>
          <cell r="G3089">
            <v>0</v>
          </cell>
          <cell r="H3089">
            <v>0</v>
          </cell>
        </row>
        <row r="3090">
          <cell r="C3090" t="str">
            <v>MISC</v>
          </cell>
          <cell r="G3090">
            <v>0</v>
          </cell>
          <cell r="H3090">
            <v>0</v>
          </cell>
        </row>
        <row r="3091">
          <cell r="C3091" t="str">
            <v>MISC</v>
          </cell>
          <cell r="G3091">
            <v>0</v>
          </cell>
          <cell r="H3091">
            <v>0</v>
          </cell>
        </row>
        <row r="3092">
          <cell r="C3092" t="str">
            <v>MISC</v>
          </cell>
          <cell r="G3092">
            <v>0</v>
          </cell>
          <cell r="H3092">
            <v>0</v>
          </cell>
        </row>
        <row r="3093">
          <cell r="C3093" t="str">
            <v>MISC</v>
          </cell>
          <cell r="G3093">
            <v>0</v>
          </cell>
          <cell r="H3093">
            <v>0</v>
          </cell>
        </row>
        <row r="3095">
          <cell r="C3095" t="str">
            <v>DEL</v>
          </cell>
          <cell r="D3095" t="str">
            <v>Delivery costs for materials above</v>
          </cell>
          <cell r="G3095">
            <v>1</v>
          </cell>
          <cell r="H3095">
            <v>0</v>
          </cell>
        </row>
        <row r="3096">
          <cell r="C3096" t="str">
            <v>CON</v>
          </cell>
          <cell r="D3096" t="str">
            <v xml:space="preserve">Consumables </v>
          </cell>
          <cell r="G3096">
            <v>1</v>
          </cell>
          <cell r="H3096">
            <v>0</v>
          </cell>
        </row>
        <row r="3097">
          <cell r="G3097" t="str">
            <v>TOTAL MATERIAL</v>
          </cell>
          <cell r="H3097">
            <v>0</v>
          </cell>
        </row>
        <row r="3098">
          <cell r="D3098" t="str">
            <v>EXTERNAL MANUFACTURED ITEMS</v>
          </cell>
          <cell r="G3098" t="str">
            <v>Cost $</v>
          </cell>
          <cell r="H3098" t="str">
            <v>Total</v>
          </cell>
        </row>
        <row r="3099">
          <cell r="D3099" t="str">
            <v>Metal Work</v>
          </cell>
          <cell r="H3099">
            <v>0</v>
          </cell>
        </row>
        <row r="3100">
          <cell r="D3100" t="str">
            <v>Glass / Mirror</v>
          </cell>
          <cell r="H3100">
            <v>0</v>
          </cell>
        </row>
        <row r="3101">
          <cell r="D3101" t="str">
            <v>Stone Work /  Solid Surface</v>
          </cell>
          <cell r="H3101">
            <v>0</v>
          </cell>
        </row>
        <row r="3102">
          <cell r="D3102" t="str">
            <v>Upholstery</v>
          </cell>
          <cell r="H3102">
            <v>0</v>
          </cell>
        </row>
        <row r="3103">
          <cell r="D3103" t="str">
            <v>Woodworx</v>
          </cell>
          <cell r="H3103">
            <v>0</v>
          </cell>
        </row>
        <row r="3104">
          <cell r="D3104" t="str">
            <v>Overseas materials</v>
          </cell>
          <cell r="H3104">
            <v>0</v>
          </cell>
        </row>
        <row r="3105">
          <cell r="D3105" t="str">
            <v>Overseas manufactured items</v>
          </cell>
          <cell r="H3105">
            <v>0</v>
          </cell>
        </row>
        <row r="3106">
          <cell r="D3106" t="str">
            <v>Defects</v>
          </cell>
          <cell r="H3106">
            <v>0</v>
          </cell>
        </row>
        <row r="3107">
          <cell r="G3107" t="str">
            <v>TOTAL EXTERNAL</v>
          </cell>
          <cell r="H3107">
            <v>0</v>
          </cell>
        </row>
        <row r="3108">
          <cell r="D3108" t="str">
            <v>PRODUCTION PLANNING</v>
          </cell>
          <cell r="G3108" t="str">
            <v>Rate/hr</v>
          </cell>
          <cell r="H3108" t="str">
            <v>Total</v>
          </cell>
        </row>
        <row r="3109">
          <cell r="C3109" t="str">
            <v>DRW</v>
          </cell>
          <cell r="D3109" t="str">
            <v>Production planning (workshop)</v>
          </cell>
          <cell r="G3109">
            <v>65</v>
          </cell>
          <cell r="H3109">
            <v>0</v>
          </cell>
        </row>
        <row r="3110">
          <cell r="G3110" t="str">
            <v>TOTAL PROD PLAN</v>
          </cell>
          <cell r="H3110">
            <v>0</v>
          </cell>
        </row>
        <row r="3111">
          <cell r="D3111" t="str">
            <v>FACTORY</v>
          </cell>
          <cell r="G3111" t="str">
            <v>Rate/hr</v>
          </cell>
          <cell r="H3111" t="str">
            <v>Total</v>
          </cell>
        </row>
        <row r="3112">
          <cell r="C3112" t="str">
            <v>CNC</v>
          </cell>
          <cell r="D3112" t="str">
            <v>CNC Cutting</v>
          </cell>
          <cell r="G3112">
            <v>65</v>
          </cell>
          <cell r="H3112">
            <v>0</v>
          </cell>
        </row>
        <row r="3113">
          <cell r="C3113" t="str">
            <v>EDG</v>
          </cell>
          <cell r="D3113" t="str">
            <v>Edging Machine</v>
          </cell>
          <cell r="G3113">
            <v>65</v>
          </cell>
          <cell r="H3113">
            <v>0</v>
          </cell>
        </row>
        <row r="3114">
          <cell r="C3114" t="str">
            <v>MAC</v>
          </cell>
          <cell r="D3114" t="str">
            <v>Machining</v>
          </cell>
          <cell r="G3114">
            <v>65</v>
          </cell>
          <cell r="H3114">
            <v>0</v>
          </cell>
        </row>
        <row r="3115">
          <cell r="C3115" t="str">
            <v>MAC</v>
          </cell>
          <cell r="D3115" t="str">
            <v>Profiling / Spindle Moulding</v>
          </cell>
          <cell r="G3115">
            <v>65</v>
          </cell>
          <cell r="H3115">
            <v>0</v>
          </cell>
        </row>
        <row r="3116">
          <cell r="C3116" t="str">
            <v>MAC</v>
          </cell>
          <cell r="D3116" t="str">
            <v>Glue and Joining</v>
          </cell>
          <cell r="G3116">
            <v>65</v>
          </cell>
          <cell r="H3116">
            <v>0</v>
          </cell>
        </row>
        <row r="3117">
          <cell r="C3117" t="str">
            <v>MAC</v>
          </cell>
          <cell r="D3117" t="str">
            <v>Sanding (Drum Sander)</v>
          </cell>
          <cell r="G3117">
            <v>65</v>
          </cell>
          <cell r="H3117">
            <v>0</v>
          </cell>
        </row>
        <row r="3118">
          <cell r="C3118" t="str">
            <v>BEN</v>
          </cell>
          <cell r="D3118" t="str">
            <v xml:space="preserve">Bench/Box Assembly Labour </v>
          </cell>
          <cell r="G3118">
            <v>65</v>
          </cell>
          <cell r="H3118">
            <v>0</v>
          </cell>
        </row>
        <row r="3119">
          <cell r="C3119" t="str">
            <v>BEN</v>
          </cell>
          <cell r="D3119" t="str">
            <v>Set Out</v>
          </cell>
          <cell r="G3119">
            <v>65</v>
          </cell>
          <cell r="H3119">
            <v>0</v>
          </cell>
        </row>
        <row r="3120">
          <cell r="C3120" t="str">
            <v>BEN</v>
          </cell>
          <cell r="D3120" t="str">
            <v>Drawer Assembly</v>
          </cell>
          <cell r="G3120">
            <v>65</v>
          </cell>
          <cell r="H3120">
            <v>0</v>
          </cell>
        </row>
        <row r="3121">
          <cell r="C3121" t="str">
            <v>BEN</v>
          </cell>
          <cell r="D3121" t="str">
            <v>Sanding/ Poly prep</v>
          </cell>
          <cell r="G3121">
            <v>65</v>
          </cell>
          <cell r="H3121">
            <v>0</v>
          </cell>
        </row>
        <row r="3122">
          <cell r="C3122" t="str">
            <v>HAND</v>
          </cell>
          <cell r="D3122" t="str">
            <v>Hand Finishing (Material to be inc. above)</v>
          </cell>
          <cell r="G3122">
            <v>65</v>
          </cell>
          <cell r="H3122">
            <v>0</v>
          </cell>
        </row>
        <row r="3123">
          <cell r="C3123" t="str">
            <v>PALL</v>
          </cell>
          <cell r="D3123" t="str">
            <v>Palleting</v>
          </cell>
          <cell r="G3123">
            <v>65</v>
          </cell>
          <cell r="H3123">
            <v>0</v>
          </cell>
        </row>
        <row r="3124">
          <cell r="C3124" t="str">
            <v>MIS</v>
          </cell>
          <cell r="D3124" t="str">
            <v>Fix Split battens</v>
          </cell>
          <cell r="G3124">
            <v>65</v>
          </cell>
          <cell r="H3124">
            <v>0</v>
          </cell>
        </row>
        <row r="3125">
          <cell r="C3125" t="str">
            <v>MIS</v>
          </cell>
          <cell r="G3125">
            <v>65</v>
          </cell>
          <cell r="H3125">
            <v>0</v>
          </cell>
        </row>
        <row r="3126">
          <cell r="C3126" t="str">
            <v>MIS</v>
          </cell>
          <cell r="G3126">
            <v>65</v>
          </cell>
          <cell r="H3126">
            <v>0</v>
          </cell>
        </row>
        <row r="3127">
          <cell r="G3127" t="str">
            <v>TOTAL FACTORY</v>
          </cell>
          <cell r="H3127">
            <v>0</v>
          </cell>
        </row>
        <row r="3128">
          <cell r="D3128" t="str">
            <v>PAINT - Spray finishing</v>
          </cell>
          <cell r="G3128" t="str">
            <v xml:space="preserve">Rate/m² </v>
          </cell>
          <cell r="H3128" t="str">
            <v>Total</v>
          </cell>
        </row>
        <row r="3129">
          <cell r="D3129" t="str">
            <v>Colour</v>
          </cell>
          <cell r="G3129">
            <v>65</v>
          </cell>
          <cell r="H3129">
            <v>0</v>
          </cell>
        </row>
        <row r="3130">
          <cell r="G3130">
            <v>65</v>
          </cell>
          <cell r="H3130">
            <v>0</v>
          </cell>
        </row>
        <row r="3131">
          <cell r="G3131">
            <v>65</v>
          </cell>
          <cell r="H3131">
            <v>0</v>
          </cell>
        </row>
        <row r="3132">
          <cell r="G3132" t="str">
            <v>TOTAL PAINT</v>
          </cell>
          <cell r="H3132">
            <v>0</v>
          </cell>
        </row>
        <row r="3133">
          <cell r="D3133" t="str">
            <v>DELIVERIES</v>
          </cell>
          <cell r="G3133" t="str">
            <v>Rate</v>
          </cell>
          <cell r="H3133" t="str">
            <v>Total</v>
          </cell>
        </row>
        <row r="3134">
          <cell r="D3134" t="str">
            <v xml:space="preserve">Pallet Delivery </v>
          </cell>
          <cell r="G3134">
            <v>35</v>
          </cell>
          <cell r="H3134">
            <v>0</v>
          </cell>
        </row>
        <row r="3135">
          <cell r="D3135" t="str">
            <v xml:space="preserve">3 Tonne Truck </v>
          </cell>
          <cell r="G3135">
            <v>130</v>
          </cell>
          <cell r="H3135">
            <v>0</v>
          </cell>
        </row>
        <row r="3136">
          <cell r="G3136" t="str">
            <v>TOTAL TRANSPORT</v>
          </cell>
          <cell r="H3136">
            <v>0</v>
          </cell>
        </row>
        <row r="3137">
          <cell r="G3137" t="str">
            <v>TOTAL COST</v>
          </cell>
          <cell r="H3137">
            <v>0</v>
          </cell>
        </row>
        <row r="3138">
          <cell r="G3138" t="str">
            <v>Cost w/ Mark-up</v>
          </cell>
          <cell r="H3138">
            <v>0</v>
          </cell>
        </row>
        <row r="3139">
          <cell r="G3139" t="str">
            <v xml:space="preserve">Cost per </v>
          </cell>
          <cell r="H3139">
            <v>0</v>
          </cell>
        </row>
        <row r="3140">
          <cell r="G3140" t="str">
            <v xml:space="preserve">Cost per </v>
          </cell>
          <cell r="H3140">
            <v>0</v>
          </cell>
        </row>
        <row r="3144">
          <cell r="C3144">
            <v>42</v>
          </cell>
        </row>
        <row r="3145">
          <cell r="C3145" t="str">
            <v>DWG 
Number</v>
          </cell>
        </row>
        <row r="3146">
          <cell r="D3146" t="str">
            <v>MATERIALS</v>
          </cell>
          <cell r="G3146" t="str">
            <v>Cost $</v>
          </cell>
          <cell r="H3146" t="str">
            <v>Total</v>
          </cell>
        </row>
        <row r="3147">
          <cell r="C3147" t="str">
            <v>SHEETS</v>
          </cell>
          <cell r="G3147">
            <v>0</v>
          </cell>
          <cell r="H3147">
            <v>0</v>
          </cell>
        </row>
        <row r="3148">
          <cell r="C3148" t="str">
            <v>SHEETS</v>
          </cell>
          <cell r="G3148">
            <v>0</v>
          </cell>
          <cell r="H3148">
            <v>0</v>
          </cell>
        </row>
        <row r="3149">
          <cell r="C3149" t="str">
            <v>SHEETS</v>
          </cell>
          <cell r="G3149">
            <v>0</v>
          </cell>
          <cell r="H3149">
            <v>0</v>
          </cell>
        </row>
        <row r="3150">
          <cell r="C3150" t="str">
            <v>SHEETS</v>
          </cell>
          <cell r="G3150">
            <v>0</v>
          </cell>
          <cell r="H3150">
            <v>0</v>
          </cell>
        </row>
        <row r="3151">
          <cell r="C3151" t="str">
            <v>SHEETS</v>
          </cell>
          <cell r="G3151">
            <v>0</v>
          </cell>
          <cell r="H3151">
            <v>0</v>
          </cell>
        </row>
        <row r="3152">
          <cell r="C3152" t="str">
            <v>SHEETS</v>
          </cell>
          <cell r="G3152">
            <v>0</v>
          </cell>
          <cell r="H3152">
            <v>0</v>
          </cell>
        </row>
        <row r="3153">
          <cell r="C3153" t="str">
            <v>EDGE</v>
          </cell>
          <cell r="G3153">
            <v>0</v>
          </cell>
          <cell r="H3153">
            <v>0</v>
          </cell>
        </row>
        <row r="3154">
          <cell r="C3154" t="str">
            <v>EDGE</v>
          </cell>
          <cell r="G3154">
            <v>0</v>
          </cell>
          <cell r="H3154">
            <v>0</v>
          </cell>
        </row>
        <row r="3155">
          <cell r="C3155" t="str">
            <v>EDGE</v>
          </cell>
          <cell r="G3155">
            <v>0</v>
          </cell>
          <cell r="H3155">
            <v>0</v>
          </cell>
        </row>
        <row r="3156">
          <cell r="C3156" t="str">
            <v>HARDWOOD</v>
          </cell>
          <cell r="G3156">
            <v>0</v>
          </cell>
          <cell r="H3156">
            <v>0</v>
          </cell>
        </row>
        <row r="3157">
          <cell r="C3157" t="str">
            <v>HARDWOOD</v>
          </cell>
          <cell r="G3157">
            <v>0</v>
          </cell>
          <cell r="H3157">
            <v>0</v>
          </cell>
        </row>
        <row r="3158">
          <cell r="C3158" t="str">
            <v>HARDWOOD</v>
          </cell>
          <cell r="G3158">
            <v>0</v>
          </cell>
          <cell r="H3158">
            <v>0</v>
          </cell>
        </row>
        <row r="3159">
          <cell r="C3159" t="str">
            <v>HARDWARE</v>
          </cell>
          <cell r="G3159">
            <v>0</v>
          </cell>
          <cell r="H3159">
            <v>0</v>
          </cell>
        </row>
        <row r="3160">
          <cell r="C3160" t="str">
            <v>HARDWARE</v>
          </cell>
          <cell r="G3160">
            <v>0</v>
          </cell>
          <cell r="H3160">
            <v>0</v>
          </cell>
        </row>
        <row r="3161">
          <cell r="C3161" t="str">
            <v>HARDWARE</v>
          </cell>
          <cell r="G3161">
            <v>0</v>
          </cell>
          <cell r="H3161">
            <v>0</v>
          </cell>
        </row>
        <row r="3162">
          <cell r="C3162" t="str">
            <v>HARDWARE</v>
          </cell>
          <cell r="G3162">
            <v>0</v>
          </cell>
          <cell r="H3162">
            <v>0</v>
          </cell>
        </row>
        <row r="3163">
          <cell r="C3163" t="str">
            <v>HARDWARE</v>
          </cell>
          <cell r="G3163">
            <v>0</v>
          </cell>
          <cell r="H3163">
            <v>0</v>
          </cell>
        </row>
        <row r="3164">
          <cell r="C3164" t="str">
            <v>HARDWARE</v>
          </cell>
          <cell r="G3164">
            <v>0</v>
          </cell>
          <cell r="H3164">
            <v>0</v>
          </cell>
        </row>
        <row r="3165">
          <cell r="C3165" t="str">
            <v>HARDWARE</v>
          </cell>
          <cell r="G3165">
            <v>0</v>
          </cell>
          <cell r="H3165">
            <v>0</v>
          </cell>
        </row>
        <row r="3166">
          <cell r="C3166" t="str">
            <v>MISC</v>
          </cell>
          <cell r="G3166">
            <v>0</v>
          </cell>
          <cell r="H3166">
            <v>0</v>
          </cell>
        </row>
        <row r="3167">
          <cell r="C3167" t="str">
            <v>MISC</v>
          </cell>
          <cell r="G3167">
            <v>0</v>
          </cell>
          <cell r="H3167">
            <v>0</v>
          </cell>
        </row>
        <row r="3168">
          <cell r="C3168" t="str">
            <v>MISC</v>
          </cell>
          <cell r="G3168">
            <v>0</v>
          </cell>
          <cell r="H3168">
            <v>0</v>
          </cell>
        </row>
        <row r="3169">
          <cell r="C3169" t="str">
            <v>MISC</v>
          </cell>
          <cell r="G3169">
            <v>0</v>
          </cell>
          <cell r="H3169">
            <v>0</v>
          </cell>
        </row>
        <row r="3171">
          <cell r="C3171" t="str">
            <v>DEL</v>
          </cell>
          <cell r="D3171" t="str">
            <v>Delivery costs for materials above</v>
          </cell>
          <cell r="G3171">
            <v>1</v>
          </cell>
          <cell r="H3171">
            <v>0</v>
          </cell>
        </row>
        <row r="3172">
          <cell r="C3172" t="str">
            <v>CON</v>
          </cell>
          <cell r="D3172" t="str">
            <v xml:space="preserve">Consumables </v>
          </cell>
          <cell r="G3172">
            <v>1</v>
          </cell>
          <cell r="H3172">
            <v>0</v>
          </cell>
        </row>
        <row r="3173">
          <cell r="G3173" t="str">
            <v>TOTAL MATERIAL</v>
          </cell>
          <cell r="H3173">
            <v>0</v>
          </cell>
        </row>
        <row r="3174">
          <cell r="D3174" t="str">
            <v>EXTERNAL MANUFACTURED ITEMS</v>
          </cell>
          <cell r="G3174" t="str">
            <v>Cost $</v>
          </cell>
          <cell r="H3174" t="str">
            <v>Total</v>
          </cell>
        </row>
        <row r="3175">
          <cell r="D3175" t="str">
            <v>Metal Work</v>
          </cell>
          <cell r="H3175">
            <v>0</v>
          </cell>
        </row>
        <row r="3176">
          <cell r="D3176" t="str">
            <v>Glass / Mirror</v>
          </cell>
          <cell r="H3176">
            <v>0</v>
          </cell>
        </row>
        <row r="3177">
          <cell r="D3177" t="str">
            <v>Stone Work /  Solid Surface</v>
          </cell>
          <cell r="H3177">
            <v>0</v>
          </cell>
        </row>
        <row r="3178">
          <cell r="D3178" t="str">
            <v>Upholstery</v>
          </cell>
          <cell r="H3178">
            <v>0</v>
          </cell>
        </row>
        <row r="3179">
          <cell r="D3179" t="str">
            <v>Woodworx</v>
          </cell>
          <cell r="H3179">
            <v>0</v>
          </cell>
        </row>
        <row r="3180">
          <cell r="D3180" t="str">
            <v>Overseas materials</v>
          </cell>
          <cell r="H3180">
            <v>0</v>
          </cell>
        </row>
        <row r="3181">
          <cell r="D3181" t="str">
            <v>Overseas manufactured items</v>
          </cell>
          <cell r="H3181">
            <v>0</v>
          </cell>
        </row>
        <row r="3182">
          <cell r="D3182" t="str">
            <v>Defects</v>
          </cell>
          <cell r="H3182">
            <v>0</v>
          </cell>
        </row>
        <row r="3183">
          <cell r="G3183" t="str">
            <v>TOTAL EXTERNAL</v>
          </cell>
          <cell r="H3183">
            <v>0</v>
          </cell>
        </row>
        <row r="3184">
          <cell r="D3184" t="str">
            <v>PRODUCTION PLANNING</v>
          </cell>
          <cell r="G3184" t="str">
            <v>Rate/hr</v>
          </cell>
          <cell r="H3184" t="str">
            <v>Total</v>
          </cell>
        </row>
        <row r="3185">
          <cell r="C3185" t="str">
            <v>DRW</v>
          </cell>
          <cell r="D3185" t="str">
            <v>Production planning (workshop)</v>
          </cell>
          <cell r="G3185">
            <v>65</v>
          </cell>
          <cell r="H3185">
            <v>0</v>
          </cell>
        </row>
        <row r="3186">
          <cell r="G3186" t="str">
            <v>TOTAL PROD PLAN</v>
          </cell>
          <cell r="H3186">
            <v>0</v>
          </cell>
        </row>
        <row r="3187">
          <cell r="D3187" t="str">
            <v>FACTORY</v>
          </cell>
          <cell r="G3187" t="str">
            <v>Rate/hr</v>
          </cell>
          <cell r="H3187" t="str">
            <v>Total</v>
          </cell>
        </row>
        <row r="3188">
          <cell r="C3188" t="str">
            <v>CNC</v>
          </cell>
          <cell r="D3188" t="str">
            <v>CNC Cutting</v>
          </cell>
          <cell r="G3188">
            <v>65</v>
          </cell>
          <cell r="H3188">
            <v>0</v>
          </cell>
        </row>
        <row r="3189">
          <cell r="C3189" t="str">
            <v>EDG</v>
          </cell>
          <cell r="D3189" t="str">
            <v>Edging Machine</v>
          </cell>
          <cell r="G3189">
            <v>65</v>
          </cell>
          <cell r="H3189">
            <v>0</v>
          </cell>
        </row>
        <row r="3190">
          <cell r="C3190" t="str">
            <v>MAC</v>
          </cell>
          <cell r="D3190" t="str">
            <v>Machining</v>
          </cell>
          <cell r="G3190">
            <v>65</v>
          </cell>
          <cell r="H3190">
            <v>0</v>
          </cell>
        </row>
        <row r="3191">
          <cell r="C3191" t="str">
            <v>MAC</v>
          </cell>
          <cell r="D3191" t="str">
            <v>Profiling / Spindle Moulding</v>
          </cell>
          <cell r="G3191">
            <v>65</v>
          </cell>
          <cell r="H3191">
            <v>0</v>
          </cell>
        </row>
        <row r="3192">
          <cell r="C3192" t="str">
            <v>MAC</v>
          </cell>
          <cell r="D3192" t="str">
            <v>Glue and Joining</v>
          </cell>
          <cell r="G3192">
            <v>65</v>
          </cell>
          <cell r="H3192">
            <v>0</v>
          </cell>
        </row>
        <row r="3193">
          <cell r="C3193" t="str">
            <v>MAC</v>
          </cell>
          <cell r="D3193" t="str">
            <v>Sanding (Drum Sander)</v>
          </cell>
          <cell r="G3193">
            <v>65</v>
          </cell>
          <cell r="H3193">
            <v>0</v>
          </cell>
        </row>
        <row r="3194">
          <cell r="C3194" t="str">
            <v>BEN</v>
          </cell>
          <cell r="D3194" t="str">
            <v xml:space="preserve">Bench/Box Assembly Labour </v>
          </cell>
          <cell r="G3194">
            <v>65</v>
          </cell>
          <cell r="H3194">
            <v>0</v>
          </cell>
        </row>
        <row r="3195">
          <cell r="C3195" t="str">
            <v>BEN</v>
          </cell>
          <cell r="D3195" t="str">
            <v>Set Out</v>
          </cell>
          <cell r="G3195">
            <v>65</v>
          </cell>
          <cell r="H3195">
            <v>0</v>
          </cell>
        </row>
        <row r="3196">
          <cell r="C3196" t="str">
            <v>BEN</v>
          </cell>
          <cell r="D3196" t="str">
            <v>Drawer Assembly</v>
          </cell>
          <cell r="G3196">
            <v>65</v>
          </cell>
          <cell r="H3196">
            <v>0</v>
          </cell>
        </row>
        <row r="3197">
          <cell r="C3197" t="str">
            <v>BEN</v>
          </cell>
          <cell r="D3197" t="str">
            <v>Sanding/ Poly prep</v>
          </cell>
          <cell r="G3197">
            <v>65</v>
          </cell>
          <cell r="H3197">
            <v>0</v>
          </cell>
        </row>
        <row r="3198">
          <cell r="C3198" t="str">
            <v>HAND</v>
          </cell>
          <cell r="D3198" t="str">
            <v>Hand Finishing (Material to be inc. above)</v>
          </cell>
          <cell r="G3198">
            <v>65</v>
          </cell>
          <cell r="H3198">
            <v>0</v>
          </cell>
        </row>
        <row r="3199">
          <cell r="C3199" t="str">
            <v>PALL</v>
          </cell>
          <cell r="D3199" t="str">
            <v>Palleting</v>
          </cell>
          <cell r="G3199">
            <v>65</v>
          </cell>
          <cell r="H3199">
            <v>0</v>
          </cell>
        </row>
        <row r="3200">
          <cell r="C3200" t="str">
            <v>MIS</v>
          </cell>
          <cell r="D3200" t="str">
            <v>Fix Split battens</v>
          </cell>
          <cell r="G3200">
            <v>65</v>
          </cell>
          <cell r="H3200">
            <v>0</v>
          </cell>
        </row>
        <row r="3201">
          <cell r="C3201" t="str">
            <v>MIS</v>
          </cell>
          <cell r="G3201">
            <v>65</v>
          </cell>
          <cell r="H3201">
            <v>0</v>
          </cell>
        </row>
        <row r="3202">
          <cell r="C3202" t="str">
            <v>MIS</v>
          </cell>
          <cell r="G3202">
            <v>65</v>
          </cell>
          <cell r="H3202">
            <v>0</v>
          </cell>
        </row>
        <row r="3203">
          <cell r="G3203" t="str">
            <v>TOTAL FACTORY</v>
          </cell>
          <cell r="H3203">
            <v>0</v>
          </cell>
        </row>
        <row r="3204">
          <cell r="D3204" t="str">
            <v>PAINT - Spray finishing</v>
          </cell>
          <cell r="G3204" t="str">
            <v xml:space="preserve">Rate/m² </v>
          </cell>
          <cell r="H3204" t="str">
            <v>Total</v>
          </cell>
        </row>
        <row r="3205">
          <cell r="D3205" t="str">
            <v>Colour</v>
          </cell>
          <cell r="G3205">
            <v>65</v>
          </cell>
          <cell r="H3205">
            <v>0</v>
          </cell>
        </row>
        <row r="3206">
          <cell r="G3206">
            <v>65</v>
          </cell>
          <cell r="H3206">
            <v>0</v>
          </cell>
        </row>
        <row r="3207">
          <cell r="G3207">
            <v>65</v>
          </cell>
          <cell r="H3207">
            <v>0</v>
          </cell>
        </row>
        <row r="3208">
          <cell r="G3208" t="str">
            <v>TOTAL PAINT</v>
          </cell>
          <cell r="H3208">
            <v>0</v>
          </cell>
        </row>
        <row r="3209">
          <cell r="D3209" t="str">
            <v>DELIVERIES</v>
          </cell>
          <cell r="G3209" t="str">
            <v>Rate</v>
          </cell>
          <cell r="H3209" t="str">
            <v>Total</v>
          </cell>
        </row>
        <row r="3210">
          <cell r="D3210" t="str">
            <v xml:space="preserve">Pallet Delivery </v>
          </cell>
          <cell r="G3210">
            <v>35</v>
          </cell>
          <cell r="H3210">
            <v>0</v>
          </cell>
        </row>
        <row r="3211">
          <cell r="D3211" t="str">
            <v xml:space="preserve">3 Tonne Truck </v>
          </cell>
          <cell r="G3211">
            <v>130</v>
          </cell>
          <cell r="H3211">
            <v>0</v>
          </cell>
        </row>
        <row r="3212">
          <cell r="G3212" t="str">
            <v>TOTAL TRANSPORT</v>
          </cell>
          <cell r="H3212">
            <v>0</v>
          </cell>
        </row>
        <row r="3213">
          <cell r="G3213" t="str">
            <v>TOTAL COST</v>
          </cell>
          <cell r="H3213">
            <v>0</v>
          </cell>
        </row>
        <row r="3214">
          <cell r="G3214" t="str">
            <v>Cost w/ Mark-up</v>
          </cell>
          <cell r="H3214">
            <v>0</v>
          </cell>
        </row>
        <row r="3215">
          <cell r="G3215" t="str">
            <v xml:space="preserve">Cost per </v>
          </cell>
          <cell r="H3215">
            <v>0</v>
          </cell>
        </row>
        <row r="3216">
          <cell r="G3216" t="str">
            <v xml:space="preserve">Cost per </v>
          </cell>
          <cell r="H3216">
            <v>0</v>
          </cell>
        </row>
        <row r="3220">
          <cell r="C3220">
            <v>43</v>
          </cell>
        </row>
        <row r="3221">
          <cell r="C3221" t="str">
            <v>DWG 
Number</v>
          </cell>
        </row>
        <row r="3222">
          <cell r="D3222" t="str">
            <v>MATERIALS</v>
          </cell>
          <cell r="G3222" t="str">
            <v>Cost $</v>
          </cell>
          <cell r="H3222" t="str">
            <v>Total</v>
          </cell>
        </row>
        <row r="3223">
          <cell r="C3223" t="str">
            <v>SHEETS</v>
          </cell>
          <cell r="G3223">
            <v>0</v>
          </cell>
          <cell r="H3223">
            <v>0</v>
          </cell>
        </row>
        <row r="3224">
          <cell r="C3224" t="str">
            <v>SHEETS</v>
          </cell>
          <cell r="G3224">
            <v>0</v>
          </cell>
          <cell r="H3224">
            <v>0</v>
          </cell>
        </row>
        <row r="3225">
          <cell r="C3225" t="str">
            <v>SHEETS</v>
          </cell>
          <cell r="G3225">
            <v>0</v>
          </cell>
          <cell r="H3225">
            <v>0</v>
          </cell>
        </row>
        <row r="3226">
          <cell r="C3226" t="str">
            <v>SHEETS</v>
          </cell>
          <cell r="G3226">
            <v>0</v>
          </cell>
          <cell r="H3226">
            <v>0</v>
          </cell>
        </row>
        <row r="3227">
          <cell r="C3227" t="str">
            <v>SHEETS</v>
          </cell>
          <cell r="G3227">
            <v>0</v>
          </cell>
          <cell r="H3227">
            <v>0</v>
          </cell>
        </row>
        <row r="3228">
          <cell r="C3228" t="str">
            <v>SHEETS</v>
          </cell>
          <cell r="G3228">
            <v>0</v>
          </cell>
          <cell r="H3228">
            <v>0</v>
          </cell>
        </row>
        <row r="3229">
          <cell r="C3229" t="str">
            <v>EDGE</v>
          </cell>
          <cell r="G3229">
            <v>0</v>
          </cell>
          <cell r="H3229">
            <v>0</v>
          </cell>
        </row>
        <row r="3230">
          <cell r="C3230" t="str">
            <v>EDGE</v>
          </cell>
          <cell r="G3230">
            <v>0</v>
          </cell>
          <cell r="H3230">
            <v>0</v>
          </cell>
        </row>
        <row r="3231">
          <cell r="C3231" t="str">
            <v>EDGE</v>
          </cell>
          <cell r="G3231">
            <v>0</v>
          </cell>
          <cell r="H3231">
            <v>0</v>
          </cell>
        </row>
        <row r="3232">
          <cell r="C3232" t="str">
            <v>HARDWOOD</v>
          </cell>
          <cell r="G3232">
            <v>0</v>
          </cell>
          <cell r="H3232">
            <v>0</v>
          </cell>
        </row>
        <row r="3233">
          <cell r="C3233" t="str">
            <v>HARDWOOD</v>
          </cell>
          <cell r="G3233">
            <v>0</v>
          </cell>
          <cell r="H3233">
            <v>0</v>
          </cell>
        </row>
        <row r="3234">
          <cell r="C3234" t="str">
            <v>HARDWOOD</v>
          </cell>
          <cell r="G3234">
            <v>0</v>
          </cell>
          <cell r="H3234">
            <v>0</v>
          </cell>
        </row>
        <row r="3235">
          <cell r="C3235" t="str">
            <v>HARDWARE</v>
          </cell>
          <cell r="G3235">
            <v>0</v>
          </cell>
          <cell r="H3235">
            <v>0</v>
          </cell>
        </row>
        <row r="3236">
          <cell r="C3236" t="str">
            <v>HARDWARE</v>
          </cell>
          <cell r="G3236">
            <v>0</v>
          </cell>
          <cell r="H3236">
            <v>0</v>
          </cell>
        </row>
        <row r="3237">
          <cell r="C3237" t="str">
            <v>HARDWARE</v>
          </cell>
          <cell r="G3237">
            <v>0</v>
          </cell>
          <cell r="H3237">
            <v>0</v>
          </cell>
        </row>
        <row r="3238">
          <cell r="C3238" t="str">
            <v>HARDWARE</v>
          </cell>
          <cell r="G3238">
            <v>0</v>
          </cell>
          <cell r="H3238">
            <v>0</v>
          </cell>
        </row>
        <row r="3239">
          <cell r="C3239" t="str">
            <v>HARDWARE</v>
          </cell>
          <cell r="G3239">
            <v>0</v>
          </cell>
          <cell r="H3239">
            <v>0</v>
          </cell>
        </row>
        <row r="3240">
          <cell r="C3240" t="str">
            <v>HARDWARE</v>
          </cell>
          <cell r="G3240">
            <v>0</v>
          </cell>
          <cell r="H3240">
            <v>0</v>
          </cell>
        </row>
        <row r="3241">
          <cell r="C3241" t="str">
            <v>HARDWARE</v>
          </cell>
          <cell r="G3241">
            <v>0</v>
          </cell>
          <cell r="H3241">
            <v>0</v>
          </cell>
        </row>
        <row r="3242">
          <cell r="C3242" t="str">
            <v>MISC</v>
          </cell>
          <cell r="G3242">
            <v>0</v>
          </cell>
          <cell r="H3242">
            <v>0</v>
          </cell>
        </row>
        <row r="3243">
          <cell r="C3243" t="str">
            <v>MISC</v>
          </cell>
          <cell r="G3243">
            <v>0</v>
          </cell>
          <cell r="H3243">
            <v>0</v>
          </cell>
        </row>
        <row r="3244">
          <cell r="C3244" t="str">
            <v>MISC</v>
          </cell>
          <cell r="G3244">
            <v>0</v>
          </cell>
          <cell r="H3244">
            <v>0</v>
          </cell>
        </row>
        <row r="3245">
          <cell r="C3245" t="str">
            <v>MISC</v>
          </cell>
          <cell r="G3245">
            <v>0</v>
          </cell>
          <cell r="H3245">
            <v>0</v>
          </cell>
        </row>
        <row r="3247">
          <cell r="C3247" t="str">
            <v>DEL</v>
          </cell>
          <cell r="D3247" t="str">
            <v>Delivery costs for materials above</v>
          </cell>
          <cell r="G3247">
            <v>1</v>
          </cell>
          <cell r="H3247">
            <v>0</v>
          </cell>
        </row>
        <row r="3248">
          <cell r="C3248" t="str">
            <v>CON</v>
          </cell>
          <cell r="D3248" t="str">
            <v xml:space="preserve">Consumables </v>
          </cell>
          <cell r="G3248">
            <v>1</v>
          </cell>
          <cell r="H3248">
            <v>0</v>
          </cell>
        </row>
        <row r="3249">
          <cell r="G3249" t="str">
            <v>TOTAL MATERIAL</v>
          </cell>
          <cell r="H3249">
            <v>0</v>
          </cell>
        </row>
        <row r="3250">
          <cell r="D3250" t="str">
            <v>EXTERNAL MANUFACTURED ITEMS</v>
          </cell>
          <cell r="G3250" t="str">
            <v>Cost $</v>
          </cell>
          <cell r="H3250" t="str">
            <v>Total</v>
          </cell>
        </row>
        <row r="3251">
          <cell r="D3251" t="str">
            <v>Metal Work</v>
          </cell>
          <cell r="H3251">
            <v>0</v>
          </cell>
        </row>
        <row r="3252">
          <cell r="D3252" t="str">
            <v>Glass / Mirror</v>
          </cell>
          <cell r="H3252">
            <v>0</v>
          </cell>
        </row>
        <row r="3253">
          <cell r="D3253" t="str">
            <v>Stone Work /  Solid Surface</v>
          </cell>
          <cell r="H3253">
            <v>0</v>
          </cell>
        </row>
        <row r="3254">
          <cell r="D3254" t="str">
            <v>Upholstery</v>
          </cell>
          <cell r="H3254">
            <v>0</v>
          </cell>
        </row>
        <row r="3255">
          <cell r="D3255" t="str">
            <v>Woodworx</v>
          </cell>
          <cell r="H3255">
            <v>0</v>
          </cell>
        </row>
        <row r="3256">
          <cell r="D3256" t="str">
            <v>Overseas materials</v>
          </cell>
          <cell r="H3256">
            <v>0</v>
          </cell>
        </row>
        <row r="3257">
          <cell r="D3257" t="str">
            <v>Overseas manufactured items</v>
          </cell>
          <cell r="H3257">
            <v>0</v>
          </cell>
        </row>
        <row r="3258">
          <cell r="D3258" t="str">
            <v>Defects</v>
          </cell>
          <cell r="H3258">
            <v>0</v>
          </cell>
        </row>
        <row r="3259">
          <cell r="G3259" t="str">
            <v>TOTAL EXTERNAL</v>
          </cell>
          <cell r="H3259">
            <v>0</v>
          </cell>
        </row>
        <row r="3260">
          <cell r="D3260" t="str">
            <v>PRODUCTION PLANNING</v>
          </cell>
          <cell r="G3260" t="str">
            <v>Rate/hr</v>
          </cell>
          <cell r="H3260" t="str">
            <v>Total</v>
          </cell>
        </row>
        <row r="3261">
          <cell r="C3261" t="str">
            <v>DRW</v>
          </cell>
          <cell r="D3261" t="str">
            <v>Production planning (workshop)</v>
          </cell>
          <cell r="G3261">
            <v>65</v>
          </cell>
          <cell r="H3261">
            <v>0</v>
          </cell>
        </row>
        <row r="3262">
          <cell r="G3262" t="str">
            <v>TOTAL PROD PLAN</v>
          </cell>
          <cell r="H3262">
            <v>0</v>
          </cell>
        </row>
        <row r="3263">
          <cell r="D3263" t="str">
            <v>FACTORY</v>
          </cell>
          <cell r="G3263" t="str">
            <v>Rate/hr</v>
          </cell>
          <cell r="H3263" t="str">
            <v>Total</v>
          </cell>
        </row>
        <row r="3264">
          <cell r="C3264" t="str">
            <v>CNC</v>
          </cell>
          <cell r="D3264" t="str">
            <v>CNC Cutting</v>
          </cell>
          <cell r="G3264">
            <v>65</v>
          </cell>
          <cell r="H3264">
            <v>0</v>
          </cell>
        </row>
        <row r="3265">
          <cell r="C3265" t="str">
            <v>EDG</v>
          </cell>
          <cell r="D3265" t="str">
            <v>Edging Machine</v>
          </cell>
          <cell r="G3265">
            <v>65</v>
          </cell>
          <cell r="H3265">
            <v>0</v>
          </cell>
        </row>
        <row r="3266">
          <cell r="C3266" t="str">
            <v>MAC</v>
          </cell>
          <cell r="D3266" t="str">
            <v>Machining</v>
          </cell>
          <cell r="G3266">
            <v>65</v>
          </cell>
          <cell r="H3266">
            <v>0</v>
          </cell>
        </row>
        <row r="3267">
          <cell r="C3267" t="str">
            <v>MAC</v>
          </cell>
          <cell r="D3267" t="str">
            <v>Profiling / Spindle Moulding</v>
          </cell>
          <cell r="G3267">
            <v>65</v>
          </cell>
          <cell r="H3267">
            <v>0</v>
          </cell>
        </row>
        <row r="3268">
          <cell r="C3268" t="str">
            <v>MAC</v>
          </cell>
          <cell r="D3268" t="str">
            <v>Glue and Joining</v>
          </cell>
          <cell r="G3268">
            <v>65</v>
          </cell>
          <cell r="H3268">
            <v>0</v>
          </cell>
        </row>
        <row r="3269">
          <cell r="C3269" t="str">
            <v>MAC</v>
          </cell>
          <cell r="D3269" t="str">
            <v>Sanding (Drum Sander)</v>
          </cell>
          <cell r="G3269">
            <v>65</v>
          </cell>
          <cell r="H3269">
            <v>0</v>
          </cell>
        </row>
        <row r="3270">
          <cell r="C3270" t="str">
            <v>BEN</v>
          </cell>
          <cell r="D3270" t="str">
            <v xml:space="preserve">Bench/Box Assembly Labour </v>
          </cell>
          <cell r="G3270">
            <v>65</v>
          </cell>
          <cell r="H3270">
            <v>0</v>
          </cell>
        </row>
        <row r="3271">
          <cell r="C3271" t="str">
            <v>BEN</v>
          </cell>
          <cell r="D3271" t="str">
            <v>Set Out</v>
          </cell>
          <cell r="G3271">
            <v>65</v>
          </cell>
          <cell r="H3271">
            <v>0</v>
          </cell>
        </row>
        <row r="3272">
          <cell r="C3272" t="str">
            <v>BEN</v>
          </cell>
          <cell r="D3272" t="str">
            <v>Drawer Assembly</v>
          </cell>
          <cell r="G3272">
            <v>65</v>
          </cell>
          <cell r="H3272">
            <v>0</v>
          </cell>
        </row>
        <row r="3273">
          <cell r="C3273" t="str">
            <v>BEN</v>
          </cell>
          <cell r="D3273" t="str">
            <v>Sanding/ Poly prep</v>
          </cell>
          <cell r="G3273">
            <v>65</v>
          </cell>
          <cell r="H3273">
            <v>0</v>
          </cell>
        </row>
        <row r="3274">
          <cell r="C3274" t="str">
            <v>HAND</v>
          </cell>
          <cell r="D3274" t="str">
            <v>Hand Finishing (Material to be inc. above)</v>
          </cell>
          <cell r="G3274">
            <v>65</v>
          </cell>
          <cell r="H3274">
            <v>0</v>
          </cell>
        </row>
        <row r="3275">
          <cell r="C3275" t="str">
            <v>PALL</v>
          </cell>
          <cell r="D3275" t="str">
            <v>Palleting</v>
          </cell>
          <cell r="G3275">
            <v>65</v>
          </cell>
          <cell r="H3275">
            <v>0</v>
          </cell>
        </row>
        <row r="3276">
          <cell r="C3276" t="str">
            <v>MIS</v>
          </cell>
          <cell r="D3276" t="str">
            <v>Fix Split battens</v>
          </cell>
          <cell r="G3276">
            <v>65</v>
          </cell>
          <cell r="H3276">
            <v>0</v>
          </cell>
        </row>
        <row r="3277">
          <cell r="C3277" t="str">
            <v>MIS</v>
          </cell>
          <cell r="G3277">
            <v>65</v>
          </cell>
          <cell r="H3277">
            <v>0</v>
          </cell>
        </row>
        <row r="3278">
          <cell r="C3278" t="str">
            <v>MIS</v>
          </cell>
          <cell r="G3278">
            <v>65</v>
          </cell>
          <cell r="H3278">
            <v>0</v>
          </cell>
        </row>
        <row r="3279">
          <cell r="G3279" t="str">
            <v>TOTAL FACTORY</v>
          </cell>
          <cell r="H3279">
            <v>0</v>
          </cell>
        </row>
        <row r="3280">
          <cell r="D3280" t="str">
            <v>PAINT - Spray finishing</v>
          </cell>
          <cell r="G3280" t="str">
            <v xml:space="preserve">Rate/m² </v>
          </cell>
          <cell r="H3280" t="str">
            <v>Total</v>
          </cell>
        </row>
        <row r="3281">
          <cell r="D3281" t="str">
            <v>Colour</v>
          </cell>
          <cell r="G3281">
            <v>65</v>
          </cell>
          <cell r="H3281">
            <v>0</v>
          </cell>
        </row>
        <row r="3282">
          <cell r="G3282">
            <v>65</v>
          </cell>
          <cell r="H3282">
            <v>0</v>
          </cell>
        </row>
        <row r="3283">
          <cell r="G3283">
            <v>65</v>
          </cell>
          <cell r="H3283">
            <v>0</v>
          </cell>
        </row>
        <row r="3284">
          <cell r="G3284" t="str">
            <v>TOTAL PAINT</v>
          </cell>
          <cell r="H3284">
            <v>0</v>
          </cell>
        </row>
        <row r="3285">
          <cell r="D3285" t="str">
            <v>DELIVERIES</v>
          </cell>
          <cell r="G3285" t="str">
            <v>Rate</v>
          </cell>
          <cell r="H3285" t="str">
            <v>Total</v>
          </cell>
        </row>
        <row r="3286">
          <cell r="D3286" t="str">
            <v xml:space="preserve">Pallet Delivery </v>
          </cell>
          <cell r="G3286">
            <v>35</v>
          </cell>
          <cell r="H3286">
            <v>0</v>
          </cell>
        </row>
        <row r="3287">
          <cell r="D3287" t="str">
            <v xml:space="preserve">3 Tonne Truck </v>
          </cell>
          <cell r="G3287">
            <v>130</v>
          </cell>
          <cell r="H3287">
            <v>0</v>
          </cell>
        </row>
        <row r="3288">
          <cell r="G3288" t="str">
            <v>TOTAL TRANSPORT</v>
          </cell>
          <cell r="H3288">
            <v>0</v>
          </cell>
        </row>
        <row r="3289">
          <cell r="G3289" t="str">
            <v>TOTAL COST</v>
          </cell>
          <cell r="H3289">
            <v>0</v>
          </cell>
        </row>
        <row r="3290">
          <cell r="G3290" t="str">
            <v>Cost w/ Mark-up</v>
          </cell>
          <cell r="H3290">
            <v>0</v>
          </cell>
        </row>
        <row r="3291">
          <cell r="G3291" t="str">
            <v xml:space="preserve">Cost per </v>
          </cell>
          <cell r="H3291">
            <v>0</v>
          </cell>
        </row>
        <row r="3292">
          <cell r="G3292" t="str">
            <v xml:space="preserve">Cost per </v>
          </cell>
          <cell r="H3292">
            <v>0</v>
          </cell>
        </row>
        <row r="3296">
          <cell r="C3296">
            <v>44</v>
          </cell>
        </row>
        <row r="3297">
          <cell r="C3297" t="str">
            <v>DWG 
Number</v>
          </cell>
        </row>
        <row r="3298">
          <cell r="D3298" t="str">
            <v>MATERIALS</v>
          </cell>
          <cell r="G3298" t="str">
            <v>Cost $</v>
          </cell>
          <cell r="H3298" t="str">
            <v>Total</v>
          </cell>
        </row>
        <row r="3299">
          <cell r="C3299" t="str">
            <v>SHEETS</v>
          </cell>
          <cell r="G3299">
            <v>0</v>
          </cell>
          <cell r="H3299">
            <v>0</v>
          </cell>
        </row>
        <row r="3300">
          <cell r="C3300" t="str">
            <v>SHEETS</v>
          </cell>
          <cell r="G3300">
            <v>0</v>
          </cell>
          <cell r="H3300">
            <v>0</v>
          </cell>
        </row>
        <row r="3301">
          <cell r="C3301" t="str">
            <v>SHEETS</v>
          </cell>
          <cell r="G3301">
            <v>0</v>
          </cell>
          <cell r="H3301">
            <v>0</v>
          </cell>
        </row>
        <row r="3302">
          <cell r="C3302" t="str">
            <v>SHEETS</v>
          </cell>
          <cell r="G3302">
            <v>0</v>
          </cell>
          <cell r="H3302">
            <v>0</v>
          </cell>
        </row>
        <row r="3303">
          <cell r="C3303" t="str">
            <v>SHEETS</v>
          </cell>
          <cell r="G3303">
            <v>0</v>
          </cell>
          <cell r="H3303">
            <v>0</v>
          </cell>
        </row>
        <row r="3304">
          <cell r="C3304" t="str">
            <v>SHEETS</v>
          </cell>
          <cell r="G3304">
            <v>0</v>
          </cell>
          <cell r="H3304">
            <v>0</v>
          </cell>
        </row>
        <row r="3305">
          <cell r="C3305" t="str">
            <v>EDGE</v>
          </cell>
          <cell r="G3305">
            <v>0</v>
          </cell>
          <cell r="H3305">
            <v>0</v>
          </cell>
        </row>
        <row r="3306">
          <cell r="C3306" t="str">
            <v>EDGE</v>
          </cell>
          <cell r="G3306">
            <v>0</v>
          </cell>
          <cell r="H3306">
            <v>0</v>
          </cell>
        </row>
        <row r="3307">
          <cell r="C3307" t="str">
            <v>EDGE</v>
          </cell>
          <cell r="G3307">
            <v>0</v>
          </cell>
          <cell r="H3307">
            <v>0</v>
          </cell>
        </row>
        <row r="3308">
          <cell r="C3308" t="str">
            <v>HARDWOOD</v>
          </cell>
          <cell r="G3308">
            <v>0</v>
          </cell>
          <cell r="H3308">
            <v>0</v>
          </cell>
        </row>
        <row r="3309">
          <cell r="C3309" t="str">
            <v>HARDWOOD</v>
          </cell>
          <cell r="G3309">
            <v>0</v>
          </cell>
          <cell r="H3309">
            <v>0</v>
          </cell>
        </row>
        <row r="3310">
          <cell r="C3310" t="str">
            <v>HARDWOOD</v>
          </cell>
          <cell r="G3310">
            <v>0</v>
          </cell>
          <cell r="H3310">
            <v>0</v>
          </cell>
        </row>
        <row r="3311">
          <cell r="C3311" t="str">
            <v>HARDWARE</v>
          </cell>
          <cell r="G3311">
            <v>0</v>
          </cell>
          <cell r="H3311">
            <v>0</v>
          </cell>
        </row>
        <row r="3312">
          <cell r="C3312" t="str">
            <v>HARDWARE</v>
          </cell>
          <cell r="G3312">
            <v>0</v>
          </cell>
          <cell r="H3312">
            <v>0</v>
          </cell>
        </row>
        <row r="3313">
          <cell r="C3313" t="str">
            <v>HARDWARE</v>
          </cell>
          <cell r="G3313">
            <v>0</v>
          </cell>
          <cell r="H3313">
            <v>0</v>
          </cell>
        </row>
        <row r="3314">
          <cell r="C3314" t="str">
            <v>HARDWARE</v>
          </cell>
          <cell r="G3314">
            <v>0</v>
          </cell>
          <cell r="H3314">
            <v>0</v>
          </cell>
        </row>
        <row r="3315">
          <cell r="C3315" t="str">
            <v>HARDWARE</v>
          </cell>
          <cell r="G3315">
            <v>0</v>
          </cell>
          <cell r="H3315">
            <v>0</v>
          </cell>
        </row>
        <row r="3316">
          <cell r="C3316" t="str">
            <v>HARDWARE</v>
          </cell>
          <cell r="G3316">
            <v>0</v>
          </cell>
          <cell r="H3316">
            <v>0</v>
          </cell>
        </row>
        <row r="3317">
          <cell r="C3317" t="str">
            <v>HARDWARE</v>
          </cell>
          <cell r="G3317">
            <v>0</v>
          </cell>
          <cell r="H3317">
            <v>0</v>
          </cell>
        </row>
        <row r="3318">
          <cell r="C3318" t="str">
            <v>MISC</v>
          </cell>
          <cell r="G3318">
            <v>0</v>
          </cell>
          <cell r="H3318">
            <v>0</v>
          </cell>
        </row>
        <row r="3319">
          <cell r="C3319" t="str">
            <v>MISC</v>
          </cell>
          <cell r="G3319">
            <v>0</v>
          </cell>
          <cell r="H3319">
            <v>0</v>
          </cell>
        </row>
        <row r="3320">
          <cell r="C3320" t="str">
            <v>MISC</v>
          </cell>
          <cell r="G3320">
            <v>0</v>
          </cell>
          <cell r="H3320">
            <v>0</v>
          </cell>
        </row>
        <row r="3321">
          <cell r="C3321" t="str">
            <v>MISC</v>
          </cell>
          <cell r="G3321">
            <v>0</v>
          </cell>
          <cell r="H3321">
            <v>0</v>
          </cell>
        </row>
        <row r="3323">
          <cell r="C3323" t="str">
            <v>DEL</v>
          </cell>
          <cell r="D3323" t="str">
            <v>Delivery costs for materials above</v>
          </cell>
          <cell r="G3323">
            <v>1</v>
          </cell>
          <cell r="H3323">
            <v>0</v>
          </cell>
        </row>
        <row r="3324">
          <cell r="C3324" t="str">
            <v>CON</v>
          </cell>
          <cell r="D3324" t="str">
            <v xml:space="preserve">Consumables </v>
          </cell>
          <cell r="G3324">
            <v>1</v>
          </cell>
          <cell r="H3324">
            <v>0</v>
          </cell>
        </row>
        <row r="3325">
          <cell r="G3325" t="str">
            <v>TOTAL MATERIAL</v>
          </cell>
          <cell r="H3325">
            <v>0</v>
          </cell>
        </row>
        <row r="3326">
          <cell r="D3326" t="str">
            <v>EXTERNAL MANUFACTURED ITEMS</v>
          </cell>
          <cell r="G3326" t="str">
            <v>Cost $</v>
          </cell>
          <cell r="H3326" t="str">
            <v>Total</v>
          </cell>
        </row>
        <row r="3327">
          <cell r="D3327" t="str">
            <v>Metal Work</v>
          </cell>
          <cell r="H3327">
            <v>0</v>
          </cell>
        </row>
        <row r="3328">
          <cell r="D3328" t="str">
            <v>Glass / Mirror</v>
          </cell>
          <cell r="H3328">
            <v>0</v>
          </cell>
        </row>
        <row r="3329">
          <cell r="D3329" t="str">
            <v>Stone Work /  Solid Surface</v>
          </cell>
          <cell r="H3329">
            <v>0</v>
          </cell>
        </row>
        <row r="3330">
          <cell r="D3330" t="str">
            <v>Upholstery</v>
          </cell>
          <cell r="H3330">
            <v>0</v>
          </cell>
        </row>
        <row r="3331">
          <cell r="D3331" t="str">
            <v>Woodworx</v>
          </cell>
          <cell r="H3331">
            <v>0</v>
          </cell>
        </row>
        <row r="3332">
          <cell r="D3332" t="str">
            <v>Overseas materials</v>
          </cell>
          <cell r="H3332">
            <v>0</v>
          </cell>
        </row>
        <row r="3333">
          <cell r="D3333" t="str">
            <v>Overseas manufactured items</v>
          </cell>
          <cell r="H3333">
            <v>0</v>
          </cell>
        </row>
        <row r="3334">
          <cell r="D3334" t="str">
            <v>Defects</v>
          </cell>
          <cell r="H3334">
            <v>0</v>
          </cell>
        </row>
        <row r="3335">
          <cell r="G3335" t="str">
            <v>TOTAL EXTERNAL</v>
          </cell>
          <cell r="H3335">
            <v>0</v>
          </cell>
        </row>
        <row r="3336">
          <cell r="D3336" t="str">
            <v>PRODUCTION PLANNING</v>
          </cell>
          <cell r="G3336" t="str">
            <v>Rate/hr</v>
          </cell>
          <cell r="H3336" t="str">
            <v>Total</v>
          </cell>
        </row>
        <row r="3337">
          <cell r="C3337" t="str">
            <v>DRW</v>
          </cell>
          <cell r="D3337" t="str">
            <v>Production planning (workshop)</v>
          </cell>
          <cell r="G3337">
            <v>65</v>
          </cell>
          <cell r="H3337">
            <v>0</v>
          </cell>
        </row>
        <row r="3338">
          <cell r="G3338" t="str">
            <v>TOTAL PROD PLAN</v>
          </cell>
          <cell r="H3338">
            <v>0</v>
          </cell>
        </row>
        <row r="3339">
          <cell r="D3339" t="str">
            <v>FACTORY</v>
          </cell>
          <cell r="G3339" t="str">
            <v>Rate/hr</v>
          </cell>
          <cell r="H3339" t="str">
            <v>Total</v>
          </cell>
        </row>
        <row r="3340">
          <cell r="C3340" t="str">
            <v>CNC</v>
          </cell>
          <cell r="D3340" t="str">
            <v>CNC Cutting</v>
          </cell>
          <cell r="G3340">
            <v>65</v>
          </cell>
          <cell r="H3340">
            <v>0</v>
          </cell>
        </row>
        <row r="3341">
          <cell r="C3341" t="str">
            <v>EDG</v>
          </cell>
          <cell r="D3341" t="str">
            <v>Edging Machine</v>
          </cell>
          <cell r="G3341">
            <v>65</v>
          </cell>
          <cell r="H3341">
            <v>0</v>
          </cell>
        </row>
        <row r="3342">
          <cell r="C3342" t="str">
            <v>MAC</v>
          </cell>
          <cell r="D3342" t="str">
            <v>Machining</v>
          </cell>
          <cell r="G3342">
            <v>65</v>
          </cell>
          <cell r="H3342">
            <v>0</v>
          </cell>
        </row>
        <row r="3343">
          <cell r="C3343" t="str">
            <v>MAC</v>
          </cell>
          <cell r="D3343" t="str">
            <v>Profiling / Spindle Moulding</v>
          </cell>
          <cell r="G3343">
            <v>65</v>
          </cell>
          <cell r="H3343">
            <v>0</v>
          </cell>
        </row>
        <row r="3344">
          <cell r="C3344" t="str">
            <v>MAC</v>
          </cell>
          <cell r="D3344" t="str">
            <v>Glue and Joining</v>
          </cell>
          <cell r="G3344">
            <v>65</v>
          </cell>
          <cell r="H3344">
            <v>0</v>
          </cell>
        </row>
        <row r="3345">
          <cell r="C3345" t="str">
            <v>MAC</v>
          </cell>
          <cell r="D3345" t="str">
            <v>Sanding (Drum Sander)</v>
          </cell>
          <cell r="G3345">
            <v>65</v>
          </cell>
          <cell r="H3345">
            <v>0</v>
          </cell>
        </row>
        <row r="3346">
          <cell r="C3346" t="str">
            <v>BEN</v>
          </cell>
          <cell r="D3346" t="str">
            <v xml:space="preserve">Bench/Box Assembly Labour </v>
          </cell>
          <cell r="G3346">
            <v>65</v>
          </cell>
          <cell r="H3346">
            <v>0</v>
          </cell>
        </row>
        <row r="3347">
          <cell r="C3347" t="str">
            <v>BEN</v>
          </cell>
          <cell r="D3347" t="str">
            <v>Set Out</v>
          </cell>
          <cell r="G3347">
            <v>65</v>
          </cell>
          <cell r="H3347">
            <v>0</v>
          </cell>
        </row>
        <row r="3348">
          <cell r="C3348" t="str">
            <v>BEN</v>
          </cell>
          <cell r="D3348" t="str">
            <v>Drawer Assembly</v>
          </cell>
          <cell r="G3348">
            <v>65</v>
          </cell>
          <cell r="H3348">
            <v>0</v>
          </cell>
        </row>
        <row r="3349">
          <cell r="C3349" t="str">
            <v>BEN</v>
          </cell>
          <cell r="D3349" t="str">
            <v>Sanding/ Poly prep</v>
          </cell>
          <cell r="G3349">
            <v>65</v>
          </cell>
          <cell r="H3349">
            <v>0</v>
          </cell>
        </row>
        <row r="3350">
          <cell r="C3350" t="str">
            <v>HAND</v>
          </cell>
          <cell r="D3350" t="str">
            <v>Hand Finishing (Material to be inc. above)</v>
          </cell>
          <cell r="G3350">
            <v>65</v>
          </cell>
          <cell r="H3350">
            <v>0</v>
          </cell>
        </row>
        <row r="3351">
          <cell r="C3351" t="str">
            <v>PALL</v>
          </cell>
          <cell r="D3351" t="str">
            <v>Palleting</v>
          </cell>
          <cell r="G3351">
            <v>65</v>
          </cell>
          <cell r="H3351">
            <v>0</v>
          </cell>
        </row>
        <row r="3352">
          <cell r="C3352" t="str">
            <v>MIS</v>
          </cell>
          <cell r="D3352" t="str">
            <v>Fix Split battens</v>
          </cell>
          <cell r="G3352">
            <v>65</v>
          </cell>
          <cell r="H3352">
            <v>0</v>
          </cell>
        </row>
        <row r="3353">
          <cell r="C3353" t="str">
            <v>MIS</v>
          </cell>
          <cell r="G3353">
            <v>65</v>
          </cell>
          <cell r="H3353">
            <v>0</v>
          </cell>
        </row>
        <row r="3354">
          <cell r="C3354" t="str">
            <v>MIS</v>
          </cell>
          <cell r="G3354">
            <v>65</v>
          </cell>
          <cell r="H3354">
            <v>0</v>
          </cell>
        </row>
        <row r="3355">
          <cell r="G3355" t="str">
            <v>TOTAL FACTORY</v>
          </cell>
          <cell r="H3355">
            <v>0</v>
          </cell>
        </row>
        <row r="3356">
          <cell r="D3356" t="str">
            <v>PAINT - Spray finishing</v>
          </cell>
          <cell r="G3356" t="str">
            <v xml:space="preserve">Rate/m² </v>
          </cell>
          <cell r="H3356" t="str">
            <v>Total</v>
          </cell>
        </row>
        <row r="3357">
          <cell r="D3357" t="str">
            <v>Colour</v>
          </cell>
          <cell r="G3357">
            <v>65</v>
          </cell>
          <cell r="H3357">
            <v>0</v>
          </cell>
        </row>
        <row r="3358">
          <cell r="G3358">
            <v>65</v>
          </cell>
          <cell r="H3358">
            <v>0</v>
          </cell>
        </row>
        <row r="3359">
          <cell r="G3359">
            <v>65</v>
          </cell>
          <cell r="H3359">
            <v>0</v>
          </cell>
        </row>
        <row r="3360">
          <cell r="G3360" t="str">
            <v>TOTAL PAINT</v>
          </cell>
          <cell r="H3360">
            <v>0</v>
          </cell>
        </row>
        <row r="3361">
          <cell r="D3361" t="str">
            <v>DELIVERIES</v>
          </cell>
          <cell r="G3361" t="str">
            <v>Rate</v>
          </cell>
          <cell r="H3361" t="str">
            <v>Total</v>
          </cell>
        </row>
        <row r="3362">
          <cell r="D3362" t="str">
            <v xml:space="preserve">Pallet Delivery </v>
          </cell>
          <cell r="G3362">
            <v>35</v>
          </cell>
          <cell r="H3362">
            <v>0</v>
          </cell>
        </row>
        <row r="3363">
          <cell r="D3363" t="str">
            <v xml:space="preserve">3 Tonne Truck </v>
          </cell>
          <cell r="G3363">
            <v>130</v>
          </cell>
          <cell r="H3363">
            <v>0</v>
          </cell>
        </row>
        <row r="3364">
          <cell r="G3364" t="str">
            <v>TOTAL TRANSPORT</v>
          </cell>
          <cell r="H3364">
            <v>0</v>
          </cell>
        </row>
        <row r="3365">
          <cell r="G3365" t="str">
            <v>TOTAL COST</v>
          </cell>
          <cell r="H3365">
            <v>0</v>
          </cell>
        </row>
        <row r="3366">
          <cell r="G3366" t="str">
            <v>Cost w/ Mark-up</v>
          </cell>
          <cell r="H3366">
            <v>0</v>
          </cell>
        </row>
        <row r="3367">
          <cell r="G3367" t="str">
            <v xml:space="preserve">Cost per </v>
          </cell>
          <cell r="H3367">
            <v>0</v>
          </cell>
        </row>
        <row r="3368">
          <cell r="G3368" t="str">
            <v xml:space="preserve">Cost per </v>
          </cell>
          <cell r="H3368">
            <v>0</v>
          </cell>
        </row>
        <row r="3372">
          <cell r="C3372">
            <v>45</v>
          </cell>
        </row>
        <row r="3373">
          <cell r="C3373" t="str">
            <v>DWG 
Number</v>
          </cell>
        </row>
        <row r="3374">
          <cell r="D3374" t="str">
            <v>MATERIALS</v>
          </cell>
          <cell r="G3374" t="str">
            <v>Cost $</v>
          </cell>
          <cell r="H3374" t="str">
            <v>Total</v>
          </cell>
        </row>
        <row r="3375">
          <cell r="C3375" t="str">
            <v>SHEETS</v>
          </cell>
          <cell r="G3375">
            <v>0</v>
          </cell>
          <cell r="H3375">
            <v>0</v>
          </cell>
        </row>
        <row r="3376">
          <cell r="C3376" t="str">
            <v>SHEETS</v>
          </cell>
          <cell r="G3376">
            <v>0</v>
          </cell>
          <cell r="H3376">
            <v>0</v>
          </cell>
        </row>
        <row r="3377">
          <cell r="C3377" t="str">
            <v>SHEETS</v>
          </cell>
          <cell r="G3377">
            <v>0</v>
          </cell>
          <cell r="H3377">
            <v>0</v>
          </cell>
        </row>
        <row r="3378">
          <cell r="C3378" t="str">
            <v>SHEETS</v>
          </cell>
          <cell r="G3378">
            <v>0</v>
          </cell>
          <cell r="H3378">
            <v>0</v>
          </cell>
        </row>
        <row r="3379">
          <cell r="C3379" t="str">
            <v>SHEETS</v>
          </cell>
          <cell r="G3379">
            <v>0</v>
          </cell>
          <cell r="H3379">
            <v>0</v>
          </cell>
        </row>
        <row r="3380">
          <cell r="C3380" t="str">
            <v>SHEETS</v>
          </cell>
          <cell r="G3380">
            <v>0</v>
          </cell>
          <cell r="H3380">
            <v>0</v>
          </cell>
        </row>
        <row r="3381">
          <cell r="C3381" t="str">
            <v>EDGE</v>
          </cell>
          <cell r="G3381">
            <v>0</v>
          </cell>
          <cell r="H3381">
            <v>0</v>
          </cell>
        </row>
        <row r="3382">
          <cell r="C3382" t="str">
            <v>EDGE</v>
          </cell>
          <cell r="G3382">
            <v>0</v>
          </cell>
          <cell r="H3382">
            <v>0</v>
          </cell>
        </row>
        <row r="3383">
          <cell r="C3383" t="str">
            <v>EDGE</v>
          </cell>
          <cell r="G3383">
            <v>0</v>
          </cell>
          <cell r="H3383">
            <v>0</v>
          </cell>
        </row>
        <row r="3384">
          <cell r="C3384" t="str">
            <v>HARDWOOD</v>
          </cell>
          <cell r="G3384">
            <v>0</v>
          </cell>
          <cell r="H3384">
            <v>0</v>
          </cell>
        </row>
        <row r="3385">
          <cell r="C3385" t="str">
            <v>HARDWOOD</v>
          </cell>
          <cell r="G3385">
            <v>0</v>
          </cell>
          <cell r="H3385">
            <v>0</v>
          </cell>
        </row>
        <row r="3386">
          <cell r="C3386" t="str">
            <v>HARDWOOD</v>
          </cell>
          <cell r="G3386">
            <v>0</v>
          </cell>
          <cell r="H3386">
            <v>0</v>
          </cell>
        </row>
        <row r="3387">
          <cell r="C3387" t="str">
            <v>HARDWARE</v>
          </cell>
          <cell r="G3387">
            <v>0</v>
          </cell>
          <cell r="H3387">
            <v>0</v>
          </cell>
        </row>
        <row r="3388">
          <cell r="C3388" t="str">
            <v>HARDWARE</v>
          </cell>
          <cell r="G3388">
            <v>0</v>
          </cell>
          <cell r="H3388">
            <v>0</v>
          </cell>
        </row>
        <row r="3389">
          <cell r="C3389" t="str">
            <v>HARDWARE</v>
          </cell>
          <cell r="G3389">
            <v>0</v>
          </cell>
          <cell r="H3389">
            <v>0</v>
          </cell>
        </row>
        <row r="3390">
          <cell r="C3390" t="str">
            <v>HARDWARE</v>
          </cell>
          <cell r="G3390">
            <v>0</v>
          </cell>
          <cell r="H3390">
            <v>0</v>
          </cell>
        </row>
        <row r="3391">
          <cell r="C3391" t="str">
            <v>HARDWARE</v>
          </cell>
          <cell r="G3391">
            <v>0</v>
          </cell>
          <cell r="H3391">
            <v>0</v>
          </cell>
        </row>
        <row r="3392">
          <cell r="C3392" t="str">
            <v>HARDWARE</v>
          </cell>
          <cell r="G3392">
            <v>0</v>
          </cell>
          <cell r="H3392">
            <v>0</v>
          </cell>
        </row>
        <row r="3393">
          <cell r="C3393" t="str">
            <v>HARDWARE</v>
          </cell>
          <cell r="G3393">
            <v>0</v>
          </cell>
          <cell r="H3393">
            <v>0</v>
          </cell>
        </row>
        <row r="3394">
          <cell r="C3394" t="str">
            <v>MISC</v>
          </cell>
          <cell r="G3394">
            <v>0</v>
          </cell>
          <cell r="H3394">
            <v>0</v>
          </cell>
        </row>
        <row r="3395">
          <cell r="C3395" t="str">
            <v>MISC</v>
          </cell>
          <cell r="G3395">
            <v>0</v>
          </cell>
          <cell r="H3395">
            <v>0</v>
          </cell>
        </row>
        <row r="3396">
          <cell r="C3396" t="str">
            <v>MISC</v>
          </cell>
          <cell r="G3396">
            <v>0</v>
          </cell>
          <cell r="H3396">
            <v>0</v>
          </cell>
        </row>
        <row r="3397">
          <cell r="C3397" t="str">
            <v>MISC</v>
          </cell>
          <cell r="G3397">
            <v>0</v>
          </cell>
          <cell r="H3397">
            <v>0</v>
          </cell>
        </row>
        <row r="3399">
          <cell r="C3399" t="str">
            <v>DEL</v>
          </cell>
          <cell r="D3399" t="str">
            <v>Delivery costs for materials above</v>
          </cell>
          <cell r="G3399">
            <v>1</v>
          </cell>
          <cell r="H3399">
            <v>0</v>
          </cell>
        </row>
        <row r="3400">
          <cell r="C3400" t="str">
            <v>CON</v>
          </cell>
          <cell r="D3400" t="str">
            <v xml:space="preserve">Consumables </v>
          </cell>
          <cell r="G3400">
            <v>1</v>
          </cell>
          <cell r="H3400">
            <v>0</v>
          </cell>
        </row>
        <row r="3401">
          <cell r="G3401" t="str">
            <v>TOTAL MATERIAL</v>
          </cell>
          <cell r="H3401">
            <v>0</v>
          </cell>
        </row>
        <row r="3402">
          <cell r="D3402" t="str">
            <v>EXTERNAL MANUFACTURED ITEMS</v>
          </cell>
          <cell r="G3402" t="str">
            <v>Cost $</v>
          </cell>
          <cell r="H3402" t="str">
            <v>Total</v>
          </cell>
        </row>
        <row r="3403">
          <cell r="D3403" t="str">
            <v>Metal Work</v>
          </cell>
          <cell r="H3403">
            <v>0</v>
          </cell>
        </row>
        <row r="3404">
          <cell r="D3404" t="str">
            <v>Glass / Mirror</v>
          </cell>
          <cell r="H3404">
            <v>0</v>
          </cell>
        </row>
        <row r="3405">
          <cell r="D3405" t="str">
            <v>Stone Work /  Solid Surface</v>
          </cell>
          <cell r="H3405">
            <v>0</v>
          </cell>
        </row>
        <row r="3406">
          <cell r="D3406" t="str">
            <v>Upholstery</v>
          </cell>
          <cell r="H3406">
            <v>0</v>
          </cell>
        </row>
        <row r="3407">
          <cell r="D3407" t="str">
            <v>Woodworx</v>
          </cell>
          <cell r="H3407">
            <v>0</v>
          </cell>
        </row>
        <row r="3408">
          <cell r="D3408" t="str">
            <v>Overseas materials</v>
          </cell>
          <cell r="H3408">
            <v>0</v>
          </cell>
        </row>
        <row r="3409">
          <cell r="D3409" t="str">
            <v>Overseas manufactured items</v>
          </cell>
          <cell r="H3409">
            <v>0</v>
          </cell>
        </row>
        <row r="3410">
          <cell r="D3410" t="str">
            <v>Defects</v>
          </cell>
          <cell r="H3410">
            <v>0</v>
          </cell>
        </row>
        <row r="3411">
          <cell r="G3411" t="str">
            <v>TOTAL EXTERNAL</v>
          </cell>
          <cell r="H3411">
            <v>0</v>
          </cell>
        </row>
        <row r="3412">
          <cell r="D3412" t="str">
            <v>PRODUCTION PLANNING</v>
          </cell>
          <cell r="G3412" t="str">
            <v>Rate/hr</v>
          </cell>
          <cell r="H3412" t="str">
            <v>Total</v>
          </cell>
        </row>
        <row r="3413">
          <cell r="C3413" t="str">
            <v>DRW</v>
          </cell>
          <cell r="D3413" t="str">
            <v>Production planning (workshop)</v>
          </cell>
          <cell r="G3413">
            <v>65</v>
          </cell>
          <cell r="H3413">
            <v>0</v>
          </cell>
        </row>
        <row r="3414">
          <cell r="G3414" t="str">
            <v>TOTAL PROD PLAN</v>
          </cell>
          <cell r="H3414">
            <v>0</v>
          </cell>
        </row>
        <row r="3415">
          <cell r="D3415" t="str">
            <v>FACTORY</v>
          </cell>
          <cell r="G3415" t="str">
            <v>Rate/hr</v>
          </cell>
          <cell r="H3415" t="str">
            <v>Total</v>
          </cell>
        </row>
        <row r="3416">
          <cell r="C3416" t="str">
            <v>CNC</v>
          </cell>
          <cell r="D3416" t="str">
            <v>CNC Cutting</v>
          </cell>
          <cell r="G3416">
            <v>65</v>
          </cell>
          <cell r="H3416">
            <v>0</v>
          </cell>
        </row>
        <row r="3417">
          <cell r="C3417" t="str">
            <v>EDG</v>
          </cell>
          <cell r="D3417" t="str">
            <v>Edging Machine</v>
          </cell>
          <cell r="G3417">
            <v>65</v>
          </cell>
          <cell r="H3417">
            <v>0</v>
          </cell>
        </row>
        <row r="3418">
          <cell r="C3418" t="str">
            <v>MAC</v>
          </cell>
          <cell r="D3418" t="str">
            <v>Machining</v>
          </cell>
          <cell r="G3418">
            <v>65</v>
          </cell>
          <cell r="H3418">
            <v>0</v>
          </cell>
        </row>
        <row r="3419">
          <cell r="C3419" t="str">
            <v>MAC</v>
          </cell>
          <cell r="D3419" t="str">
            <v>Profiling / Spindle Moulding</v>
          </cell>
          <cell r="G3419">
            <v>65</v>
          </cell>
          <cell r="H3419">
            <v>0</v>
          </cell>
        </row>
        <row r="3420">
          <cell r="C3420" t="str">
            <v>MAC</v>
          </cell>
          <cell r="D3420" t="str">
            <v>Glue and Joining</v>
          </cell>
          <cell r="G3420">
            <v>65</v>
          </cell>
          <cell r="H3420">
            <v>0</v>
          </cell>
        </row>
        <row r="3421">
          <cell r="C3421" t="str">
            <v>MAC</v>
          </cell>
          <cell r="D3421" t="str">
            <v>Sanding (Drum Sander)</v>
          </cell>
          <cell r="G3421">
            <v>65</v>
          </cell>
          <cell r="H3421">
            <v>0</v>
          </cell>
        </row>
        <row r="3422">
          <cell r="C3422" t="str">
            <v>BEN</v>
          </cell>
          <cell r="D3422" t="str">
            <v xml:space="preserve">Bench/Box Assembly Labour </v>
          </cell>
          <cell r="G3422">
            <v>65</v>
          </cell>
          <cell r="H3422">
            <v>0</v>
          </cell>
        </row>
        <row r="3423">
          <cell r="C3423" t="str">
            <v>BEN</v>
          </cell>
          <cell r="D3423" t="str">
            <v>Set Out</v>
          </cell>
          <cell r="G3423">
            <v>65</v>
          </cell>
          <cell r="H3423">
            <v>0</v>
          </cell>
        </row>
        <row r="3424">
          <cell r="C3424" t="str">
            <v>BEN</v>
          </cell>
          <cell r="D3424" t="str">
            <v>Drawer Assembly</v>
          </cell>
          <cell r="G3424">
            <v>65</v>
          </cell>
          <cell r="H3424">
            <v>0</v>
          </cell>
        </row>
        <row r="3425">
          <cell r="C3425" t="str">
            <v>BEN</v>
          </cell>
          <cell r="D3425" t="str">
            <v>Sanding/ Poly prep</v>
          </cell>
          <cell r="G3425">
            <v>65</v>
          </cell>
          <cell r="H3425">
            <v>0</v>
          </cell>
        </row>
        <row r="3426">
          <cell r="C3426" t="str">
            <v>HAND</v>
          </cell>
          <cell r="D3426" t="str">
            <v>Hand Finishing (Material to be inc. above)</v>
          </cell>
          <cell r="G3426">
            <v>65</v>
          </cell>
          <cell r="H3426">
            <v>0</v>
          </cell>
        </row>
        <row r="3427">
          <cell r="C3427" t="str">
            <v>PALL</v>
          </cell>
          <cell r="D3427" t="str">
            <v>Palleting</v>
          </cell>
          <cell r="G3427">
            <v>65</v>
          </cell>
          <cell r="H3427">
            <v>0</v>
          </cell>
        </row>
        <row r="3428">
          <cell r="C3428" t="str">
            <v>MIS</v>
          </cell>
          <cell r="D3428" t="str">
            <v>Fix Split battens</v>
          </cell>
          <cell r="G3428">
            <v>65</v>
          </cell>
          <cell r="H3428">
            <v>0</v>
          </cell>
        </row>
        <row r="3429">
          <cell r="C3429" t="str">
            <v>MIS</v>
          </cell>
          <cell r="G3429">
            <v>65</v>
          </cell>
          <cell r="H3429">
            <v>0</v>
          </cell>
        </row>
        <row r="3430">
          <cell r="C3430" t="str">
            <v>MIS</v>
          </cell>
          <cell r="G3430">
            <v>65</v>
          </cell>
          <cell r="H3430">
            <v>0</v>
          </cell>
        </row>
        <row r="3431">
          <cell r="G3431" t="str">
            <v>TOTAL FACTORY</v>
          </cell>
          <cell r="H3431">
            <v>0</v>
          </cell>
        </row>
        <row r="3432">
          <cell r="D3432" t="str">
            <v>PAINT - Spray finishing</v>
          </cell>
          <cell r="G3432" t="str">
            <v xml:space="preserve">Rate/m² </v>
          </cell>
          <cell r="H3432" t="str">
            <v>Total</v>
          </cell>
        </row>
        <row r="3433">
          <cell r="D3433" t="str">
            <v>Colour</v>
          </cell>
          <cell r="G3433">
            <v>65</v>
          </cell>
          <cell r="H3433">
            <v>0</v>
          </cell>
        </row>
        <row r="3434">
          <cell r="G3434">
            <v>65</v>
          </cell>
          <cell r="H3434">
            <v>0</v>
          </cell>
        </row>
        <row r="3435">
          <cell r="G3435">
            <v>65</v>
          </cell>
          <cell r="H3435">
            <v>0</v>
          </cell>
        </row>
        <row r="3436">
          <cell r="G3436" t="str">
            <v>TOTAL PAINT</v>
          </cell>
          <cell r="H3436">
            <v>0</v>
          </cell>
        </row>
        <row r="3437">
          <cell r="D3437" t="str">
            <v>DELIVERIES</v>
          </cell>
          <cell r="G3437" t="str">
            <v>Rate</v>
          </cell>
          <cell r="H3437" t="str">
            <v>Total</v>
          </cell>
        </row>
        <row r="3438">
          <cell r="D3438" t="str">
            <v xml:space="preserve">Pallet Delivery </v>
          </cell>
          <cell r="G3438">
            <v>35</v>
          </cell>
          <cell r="H3438">
            <v>0</v>
          </cell>
        </row>
        <row r="3439">
          <cell r="D3439" t="str">
            <v xml:space="preserve">3 Tonne Truck </v>
          </cell>
          <cell r="G3439">
            <v>130</v>
          </cell>
          <cell r="H3439">
            <v>0</v>
          </cell>
        </row>
        <row r="3440">
          <cell r="G3440" t="str">
            <v>TOTAL TRANSPORT</v>
          </cell>
          <cell r="H3440">
            <v>0</v>
          </cell>
        </row>
        <row r="3441">
          <cell r="G3441" t="str">
            <v>TOTAL COST</v>
          </cell>
          <cell r="H3441">
            <v>0</v>
          </cell>
        </row>
        <row r="3442">
          <cell r="G3442" t="str">
            <v>Cost w/ Mark-up</v>
          </cell>
          <cell r="H3442">
            <v>0</v>
          </cell>
        </row>
        <row r="3443">
          <cell r="G3443" t="str">
            <v xml:space="preserve">Cost per </v>
          </cell>
          <cell r="H3443">
            <v>0</v>
          </cell>
        </row>
        <row r="3444">
          <cell r="G3444" t="str">
            <v xml:space="preserve">Cost per </v>
          </cell>
          <cell r="H3444">
            <v>0</v>
          </cell>
        </row>
        <row r="3448">
          <cell r="C3448">
            <v>46</v>
          </cell>
        </row>
        <row r="3449">
          <cell r="C3449" t="str">
            <v>DWG 
Number</v>
          </cell>
        </row>
        <row r="3450">
          <cell r="D3450" t="str">
            <v>MATERIALS</v>
          </cell>
          <cell r="G3450" t="str">
            <v>Cost $</v>
          </cell>
          <cell r="H3450" t="str">
            <v>Total</v>
          </cell>
        </row>
        <row r="3451">
          <cell r="C3451" t="str">
            <v>SHEETS</v>
          </cell>
          <cell r="G3451">
            <v>0</v>
          </cell>
          <cell r="H3451">
            <v>0</v>
          </cell>
        </row>
        <row r="3452">
          <cell r="C3452" t="str">
            <v>SHEETS</v>
          </cell>
          <cell r="G3452">
            <v>0</v>
          </cell>
          <cell r="H3452">
            <v>0</v>
          </cell>
        </row>
        <row r="3453">
          <cell r="C3453" t="str">
            <v>SHEETS</v>
          </cell>
          <cell r="G3453">
            <v>0</v>
          </cell>
          <cell r="H3453">
            <v>0</v>
          </cell>
        </row>
        <row r="3454">
          <cell r="C3454" t="str">
            <v>SHEETS</v>
          </cell>
          <cell r="G3454">
            <v>0</v>
          </cell>
          <cell r="H3454">
            <v>0</v>
          </cell>
        </row>
        <row r="3455">
          <cell r="C3455" t="str">
            <v>SHEETS</v>
          </cell>
          <cell r="G3455">
            <v>0</v>
          </cell>
          <cell r="H3455">
            <v>0</v>
          </cell>
        </row>
        <row r="3456">
          <cell r="C3456" t="str">
            <v>SHEETS</v>
          </cell>
          <cell r="G3456">
            <v>0</v>
          </cell>
          <cell r="H3456">
            <v>0</v>
          </cell>
        </row>
        <row r="3457">
          <cell r="C3457" t="str">
            <v>EDGE</v>
          </cell>
          <cell r="G3457">
            <v>0</v>
          </cell>
          <cell r="H3457">
            <v>0</v>
          </cell>
        </row>
        <row r="3458">
          <cell r="C3458" t="str">
            <v>EDGE</v>
          </cell>
          <cell r="G3458">
            <v>0</v>
          </cell>
          <cell r="H3458">
            <v>0</v>
          </cell>
        </row>
        <row r="3459">
          <cell r="C3459" t="str">
            <v>EDGE</v>
          </cell>
          <cell r="G3459">
            <v>0</v>
          </cell>
          <cell r="H3459">
            <v>0</v>
          </cell>
        </row>
        <row r="3460">
          <cell r="C3460" t="str">
            <v>HARDWOOD</v>
          </cell>
          <cell r="G3460">
            <v>0</v>
          </cell>
          <cell r="H3460">
            <v>0</v>
          </cell>
        </row>
        <row r="3461">
          <cell r="C3461" t="str">
            <v>HARDWOOD</v>
          </cell>
          <cell r="G3461">
            <v>0</v>
          </cell>
          <cell r="H3461">
            <v>0</v>
          </cell>
        </row>
        <row r="3462">
          <cell r="C3462" t="str">
            <v>HARDWOOD</v>
          </cell>
          <cell r="G3462">
            <v>0</v>
          </cell>
          <cell r="H3462">
            <v>0</v>
          </cell>
        </row>
        <row r="3463">
          <cell r="C3463" t="str">
            <v>HARDWARE</v>
          </cell>
          <cell r="G3463">
            <v>0</v>
          </cell>
          <cell r="H3463">
            <v>0</v>
          </cell>
        </row>
        <row r="3464">
          <cell r="C3464" t="str">
            <v>HARDWARE</v>
          </cell>
          <cell r="G3464">
            <v>0</v>
          </cell>
          <cell r="H3464">
            <v>0</v>
          </cell>
        </row>
        <row r="3465">
          <cell r="C3465" t="str">
            <v>HARDWARE</v>
          </cell>
          <cell r="G3465">
            <v>0</v>
          </cell>
          <cell r="H3465">
            <v>0</v>
          </cell>
        </row>
        <row r="3466">
          <cell r="C3466" t="str">
            <v>HARDWARE</v>
          </cell>
          <cell r="G3466">
            <v>0</v>
          </cell>
          <cell r="H3466">
            <v>0</v>
          </cell>
        </row>
        <row r="3467">
          <cell r="C3467" t="str">
            <v>HARDWARE</v>
          </cell>
          <cell r="G3467">
            <v>0</v>
          </cell>
          <cell r="H3467">
            <v>0</v>
          </cell>
        </row>
        <row r="3468">
          <cell r="C3468" t="str">
            <v>HARDWARE</v>
          </cell>
          <cell r="G3468">
            <v>0</v>
          </cell>
          <cell r="H3468">
            <v>0</v>
          </cell>
        </row>
        <row r="3469">
          <cell r="C3469" t="str">
            <v>HARDWARE</v>
          </cell>
          <cell r="G3469">
            <v>0</v>
          </cell>
          <cell r="H3469">
            <v>0</v>
          </cell>
        </row>
        <row r="3470">
          <cell r="C3470" t="str">
            <v>MISC</v>
          </cell>
          <cell r="G3470">
            <v>0</v>
          </cell>
          <cell r="H3470">
            <v>0</v>
          </cell>
        </row>
        <row r="3471">
          <cell r="C3471" t="str">
            <v>MISC</v>
          </cell>
          <cell r="G3471">
            <v>0</v>
          </cell>
          <cell r="H3471">
            <v>0</v>
          </cell>
        </row>
        <row r="3472">
          <cell r="C3472" t="str">
            <v>MISC</v>
          </cell>
          <cell r="G3472">
            <v>0</v>
          </cell>
          <cell r="H3472">
            <v>0</v>
          </cell>
        </row>
        <row r="3473">
          <cell r="C3473" t="str">
            <v>MISC</v>
          </cell>
          <cell r="G3473">
            <v>0</v>
          </cell>
          <cell r="H3473">
            <v>0</v>
          </cell>
        </row>
        <row r="3475">
          <cell r="C3475" t="str">
            <v>DEL</v>
          </cell>
          <cell r="D3475" t="str">
            <v>Delivery costs for materials above</v>
          </cell>
          <cell r="G3475">
            <v>1</v>
          </cell>
          <cell r="H3475">
            <v>0</v>
          </cell>
        </row>
        <row r="3476">
          <cell r="C3476" t="str">
            <v>CON</v>
          </cell>
          <cell r="D3476" t="str">
            <v xml:space="preserve">Consumables </v>
          </cell>
          <cell r="G3476">
            <v>1</v>
          </cell>
          <cell r="H3476">
            <v>0</v>
          </cell>
        </row>
        <row r="3477">
          <cell r="G3477" t="str">
            <v>TOTAL MATERIAL</v>
          </cell>
          <cell r="H3477">
            <v>0</v>
          </cell>
        </row>
        <row r="3478">
          <cell r="D3478" t="str">
            <v>EXTERNAL MANUFACTURED ITEMS</v>
          </cell>
          <cell r="G3478" t="str">
            <v>Cost $</v>
          </cell>
          <cell r="H3478" t="str">
            <v>Total</v>
          </cell>
        </row>
        <row r="3479">
          <cell r="D3479" t="str">
            <v>Metal Work</v>
          </cell>
          <cell r="H3479">
            <v>0</v>
          </cell>
        </row>
        <row r="3480">
          <cell r="D3480" t="str">
            <v>Glass / Mirror</v>
          </cell>
          <cell r="H3480">
            <v>0</v>
          </cell>
        </row>
        <row r="3481">
          <cell r="D3481" t="str">
            <v>Stone Work /  Solid Surface</v>
          </cell>
          <cell r="H3481">
            <v>0</v>
          </cell>
        </row>
        <row r="3482">
          <cell r="D3482" t="str">
            <v>Upholstery</v>
          </cell>
          <cell r="H3482">
            <v>0</v>
          </cell>
        </row>
        <row r="3483">
          <cell r="D3483" t="str">
            <v>Woodworx</v>
          </cell>
          <cell r="H3483">
            <v>0</v>
          </cell>
        </row>
        <row r="3484">
          <cell r="D3484" t="str">
            <v>Overseas materials</v>
          </cell>
          <cell r="H3484">
            <v>0</v>
          </cell>
        </row>
        <row r="3485">
          <cell r="D3485" t="str">
            <v>Overseas manufactured items</v>
          </cell>
          <cell r="H3485">
            <v>0</v>
          </cell>
        </row>
        <row r="3486">
          <cell r="D3486" t="str">
            <v>Defects</v>
          </cell>
          <cell r="H3486">
            <v>0</v>
          </cell>
        </row>
        <row r="3487">
          <cell r="G3487" t="str">
            <v>TOTAL EXTERNAL</v>
          </cell>
          <cell r="H3487">
            <v>0</v>
          </cell>
        </row>
        <row r="3488">
          <cell r="D3488" t="str">
            <v>PRODUCTION PLANNING</v>
          </cell>
          <cell r="G3488" t="str">
            <v>Rate/hr</v>
          </cell>
          <cell r="H3488" t="str">
            <v>Total</v>
          </cell>
        </row>
        <row r="3489">
          <cell r="C3489" t="str">
            <v>DRW</v>
          </cell>
          <cell r="D3489" t="str">
            <v>Production planning (workshop)</v>
          </cell>
          <cell r="G3489">
            <v>65</v>
          </cell>
          <cell r="H3489">
            <v>0</v>
          </cell>
        </row>
        <row r="3490">
          <cell r="G3490" t="str">
            <v>TOTAL PROD PLAN</v>
          </cell>
          <cell r="H3490">
            <v>0</v>
          </cell>
        </row>
        <row r="3491">
          <cell r="D3491" t="str">
            <v>FACTORY</v>
          </cell>
          <cell r="G3491" t="str">
            <v>Rate/hr</v>
          </cell>
          <cell r="H3491" t="str">
            <v>Total</v>
          </cell>
        </row>
        <row r="3492">
          <cell r="C3492" t="str">
            <v>CNC</v>
          </cell>
          <cell r="D3492" t="str">
            <v>CNC Cutting</v>
          </cell>
          <cell r="G3492">
            <v>65</v>
          </cell>
          <cell r="H3492">
            <v>0</v>
          </cell>
        </row>
        <row r="3493">
          <cell r="C3493" t="str">
            <v>EDG</v>
          </cell>
          <cell r="D3493" t="str">
            <v>Edging Machine</v>
          </cell>
          <cell r="G3493">
            <v>65</v>
          </cell>
          <cell r="H3493">
            <v>0</v>
          </cell>
        </row>
        <row r="3494">
          <cell r="C3494" t="str">
            <v>MAC</v>
          </cell>
          <cell r="D3494" t="str">
            <v>Machining</v>
          </cell>
          <cell r="G3494">
            <v>65</v>
          </cell>
          <cell r="H3494">
            <v>0</v>
          </cell>
        </row>
        <row r="3495">
          <cell r="C3495" t="str">
            <v>MAC</v>
          </cell>
          <cell r="D3495" t="str">
            <v>Profiling / Spindle Moulding</v>
          </cell>
          <cell r="G3495">
            <v>65</v>
          </cell>
          <cell r="H3495">
            <v>0</v>
          </cell>
        </row>
        <row r="3496">
          <cell r="C3496" t="str">
            <v>MAC</v>
          </cell>
          <cell r="D3496" t="str">
            <v>Glue and Joining</v>
          </cell>
          <cell r="G3496">
            <v>65</v>
          </cell>
          <cell r="H3496">
            <v>0</v>
          </cell>
        </row>
        <row r="3497">
          <cell r="C3497" t="str">
            <v>MAC</v>
          </cell>
          <cell r="D3497" t="str">
            <v>Sanding (Drum Sander)</v>
          </cell>
          <cell r="G3497">
            <v>65</v>
          </cell>
          <cell r="H3497">
            <v>0</v>
          </cell>
        </row>
        <row r="3498">
          <cell r="C3498" t="str">
            <v>BEN</v>
          </cell>
          <cell r="D3498" t="str">
            <v xml:space="preserve">Bench/Box Assembly Labour </v>
          </cell>
          <cell r="G3498">
            <v>65</v>
          </cell>
          <cell r="H3498">
            <v>0</v>
          </cell>
        </row>
        <row r="3499">
          <cell r="C3499" t="str">
            <v>BEN</v>
          </cell>
          <cell r="D3499" t="str">
            <v>Set Out</v>
          </cell>
          <cell r="G3499">
            <v>65</v>
          </cell>
          <cell r="H3499">
            <v>0</v>
          </cell>
        </row>
        <row r="3500">
          <cell r="C3500" t="str">
            <v>BEN</v>
          </cell>
          <cell r="D3500" t="str">
            <v>Drawer Assembly</v>
          </cell>
          <cell r="G3500">
            <v>65</v>
          </cell>
          <cell r="H3500">
            <v>0</v>
          </cell>
        </row>
        <row r="3501">
          <cell r="C3501" t="str">
            <v>BEN</v>
          </cell>
          <cell r="D3501" t="str">
            <v>Sanding/ Poly prep</v>
          </cell>
          <cell r="G3501">
            <v>65</v>
          </cell>
          <cell r="H3501">
            <v>0</v>
          </cell>
        </row>
        <row r="3502">
          <cell r="C3502" t="str">
            <v>HAND</v>
          </cell>
          <cell r="D3502" t="str">
            <v>Hand Finishing (Material to be inc. above)</v>
          </cell>
          <cell r="G3502">
            <v>65</v>
          </cell>
          <cell r="H3502">
            <v>0</v>
          </cell>
        </row>
        <row r="3503">
          <cell r="C3503" t="str">
            <v>PALL</v>
          </cell>
          <cell r="D3503" t="str">
            <v>Palleting</v>
          </cell>
          <cell r="G3503">
            <v>65</v>
          </cell>
          <cell r="H3503">
            <v>0</v>
          </cell>
        </row>
        <row r="3504">
          <cell r="C3504" t="str">
            <v>MIS</v>
          </cell>
          <cell r="D3504" t="str">
            <v>Fix Split battens</v>
          </cell>
          <cell r="G3504">
            <v>65</v>
          </cell>
          <cell r="H3504">
            <v>0</v>
          </cell>
        </row>
        <row r="3505">
          <cell r="C3505" t="str">
            <v>MIS</v>
          </cell>
          <cell r="G3505">
            <v>65</v>
          </cell>
          <cell r="H3505">
            <v>0</v>
          </cell>
        </row>
        <row r="3506">
          <cell r="C3506" t="str">
            <v>MIS</v>
          </cell>
          <cell r="G3506">
            <v>65</v>
          </cell>
          <cell r="H3506">
            <v>0</v>
          </cell>
        </row>
        <row r="3507">
          <cell r="G3507" t="str">
            <v>TOTAL FACTORY</v>
          </cell>
          <cell r="H3507">
            <v>0</v>
          </cell>
        </row>
        <row r="3508">
          <cell r="D3508" t="str">
            <v>PAINT - Spray finishing</v>
          </cell>
          <cell r="G3508" t="str">
            <v xml:space="preserve">Rate/m² </v>
          </cell>
          <cell r="H3508" t="str">
            <v>Total</v>
          </cell>
        </row>
        <row r="3509">
          <cell r="D3509" t="str">
            <v>Colour</v>
          </cell>
          <cell r="G3509">
            <v>65</v>
          </cell>
          <cell r="H3509">
            <v>0</v>
          </cell>
        </row>
        <row r="3510">
          <cell r="G3510">
            <v>65</v>
          </cell>
          <cell r="H3510">
            <v>0</v>
          </cell>
        </row>
        <row r="3511">
          <cell r="G3511">
            <v>65</v>
          </cell>
          <cell r="H3511">
            <v>0</v>
          </cell>
        </row>
        <row r="3512">
          <cell r="G3512" t="str">
            <v>TOTAL PAINT</v>
          </cell>
          <cell r="H3512">
            <v>0</v>
          </cell>
        </row>
        <row r="3513">
          <cell r="D3513" t="str">
            <v>DELIVERIES</v>
          </cell>
          <cell r="G3513" t="str">
            <v>Rate</v>
          </cell>
          <cell r="H3513" t="str">
            <v>Total</v>
          </cell>
        </row>
        <row r="3514">
          <cell r="D3514" t="str">
            <v xml:space="preserve">Pallet Delivery </v>
          </cell>
          <cell r="G3514">
            <v>35</v>
          </cell>
          <cell r="H3514">
            <v>0</v>
          </cell>
        </row>
        <row r="3515">
          <cell r="D3515" t="str">
            <v xml:space="preserve">3 Tonne Truck </v>
          </cell>
          <cell r="G3515">
            <v>130</v>
          </cell>
          <cell r="H3515">
            <v>0</v>
          </cell>
        </row>
        <row r="3516">
          <cell r="G3516" t="str">
            <v>TOTAL TRANSPORT</v>
          </cell>
          <cell r="H3516">
            <v>0</v>
          </cell>
        </row>
        <row r="3517">
          <cell r="G3517" t="str">
            <v>TOTAL COST</v>
          </cell>
          <cell r="H3517">
            <v>0</v>
          </cell>
        </row>
        <row r="3518">
          <cell r="G3518" t="str">
            <v>Cost w/ Mark-up</v>
          </cell>
          <cell r="H3518">
            <v>0</v>
          </cell>
        </row>
        <row r="3519">
          <cell r="G3519" t="str">
            <v xml:space="preserve">Cost per </v>
          </cell>
          <cell r="H3519">
            <v>0</v>
          </cell>
        </row>
        <row r="3520">
          <cell r="G3520" t="str">
            <v xml:space="preserve">Cost per </v>
          </cell>
          <cell r="H3520">
            <v>0</v>
          </cell>
        </row>
        <row r="3524">
          <cell r="C3524">
            <v>47</v>
          </cell>
        </row>
        <row r="3525">
          <cell r="C3525" t="str">
            <v>DWG 
Number</v>
          </cell>
        </row>
        <row r="3526">
          <cell r="D3526" t="str">
            <v>MATERIALS</v>
          </cell>
          <cell r="G3526" t="str">
            <v>Cost $</v>
          </cell>
          <cell r="H3526" t="str">
            <v>Total</v>
          </cell>
        </row>
        <row r="3527">
          <cell r="C3527" t="str">
            <v>SHEETS</v>
          </cell>
          <cell r="G3527">
            <v>0</v>
          </cell>
          <cell r="H3527">
            <v>0</v>
          </cell>
        </row>
        <row r="3528">
          <cell r="C3528" t="str">
            <v>SHEETS</v>
          </cell>
          <cell r="G3528">
            <v>0</v>
          </cell>
          <cell r="H3528">
            <v>0</v>
          </cell>
        </row>
        <row r="3529">
          <cell r="C3529" t="str">
            <v>SHEETS</v>
          </cell>
          <cell r="G3529">
            <v>0</v>
          </cell>
          <cell r="H3529">
            <v>0</v>
          </cell>
        </row>
        <row r="3530">
          <cell r="C3530" t="str">
            <v>SHEETS</v>
          </cell>
          <cell r="G3530">
            <v>0</v>
          </cell>
          <cell r="H3530">
            <v>0</v>
          </cell>
        </row>
        <row r="3531">
          <cell r="C3531" t="str">
            <v>SHEETS</v>
          </cell>
          <cell r="G3531">
            <v>0</v>
          </cell>
          <cell r="H3531">
            <v>0</v>
          </cell>
        </row>
        <row r="3532">
          <cell r="C3532" t="str">
            <v>SHEETS</v>
          </cell>
          <cell r="G3532">
            <v>0</v>
          </cell>
          <cell r="H3532">
            <v>0</v>
          </cell>
        </row>
        <row r="3533">
          <cell r="C3533" t="str">
            <v>EDGE</v>
          </cell>
          <cell r="G3533">
            <v>0</v>
          </cell>
          <cell r="H3533">
            <v>0</v>
          </cell>
        </row>
        <row r="3534">
          <cell r="C3534" t="str">
            <v>EDGE</v>
          </cell>
          <cell r="G3534">
            <v>0</v>
          </cell>
          <cell r="H3534">
            <v>0</v>
          </cell>
        </row>
        <row r="3535">
          <cell r="C3535" t="str">
            <v>EDGE</v>
          </cell>
          <cell r="G3535">
            <v>0</v>
          </cell>
          <cell r="H3535">
            <v>0</v>
          </cell>
        </row>
        <row r="3536">
          <cell r="C3536" t="str">
            <v>HARDWOOD</v>
          </cell>
          <cell r="G3536">
            <v>0</v>
          </cell>
          <cell r="H3536">
            <v>0</v>
          </cell>
        </row>
        <row r="3537">
          <cell r="C3537" t="str">
            <v>HARDWOOD</v>
          </cell>
          <cell r="G3537">
            <v>0</v>
          </cell>
          <cell r="H3537">
            <v>0</v>
          </cell>
        </row>
        <row r="3538">
          <cell r="C3538" t="str">
            <v>HARDWOOD</v>
          </cell>
          <cell r="G3538">
            <v>0</v>
          </cell>
          <cell r="H3538">
            <v>0</v>
          </cell>
        </row>
        <row r="3539">
          <cell r="C3539" t="str">
            <v>HARDWARE</v>
          </cell>
          <cell r="G3539">
            <v>0</v>
          </cell>
          <cell r="H3539">
            <v>0</v>
          </cell>
        </row>
        <row r="3540">
          <cell r="C3540" t="str">
            <v>HARDWARE</v>
          </cell>
          <cell r="G3540">
            <v>0</v>
          </cell>
          <cell r="H3540">
            <v>0</v>
          </cell>
        </row>
        <row r="3541">
          <cell r="C3541" t="str">
            <v>HARDWARE</v>
          </cell>
          <cell r="G3541">
            <v>0</v>
          </cell>
          <cell r="H3541">
            <v>0</v>
          </cell>
        </row>
        <row r="3542">
          <cell r="C3542" t="str">
            <v>HARDWARE</v>
          </cell>
          <cell r="G3542">
            <v>0</v>
          </cell>
          <cell r="H3542">
            <v>0</v>
          </cell>
        </row>
        <row r="3543">
          <cell r="C3543" t="str">
            <v>HARDWARE</v>
          </cell>
          <cell r="G3543">
            <v>0</v>
          </cell>
          <cell r="H3543">
            <v>0</v>
          </cell>
        </row>
        <row r="3544">
          <cell r="C3544" t="str">
            <v>HARDWARE</v>
          </cell>
          <cell r="G3544">
            <v>0</v>
          </cell>
          <cell r="H3544">
            <v>0</v>
          </cell>
        </row>
        <row r="3545">
          <cell r="C3545" t="str">
            <v>HARDWARE</v>
          </cell>
          <cell r="G3545">
            <v>0</v>
          </cell>
          <cell r="H3545">
            <v>0</v>
          </cell>
        </row>
        <row r="3546">
          <cell r="C3546" t="str">
            <v>MISC</v>
          </cell>
          <cell r="G3546">
            <v>0</v>
          </cell>
          <cell r="H3546">
            <v>0</v>
          </cell>
        </row>
        <row r="3547">
          <cell r="C3547" t="str">
            <v>MISC</v>
          </cell>
          <cell r="G3547">
            <v>0</v>
          </cell>
          <cell r="H3547">
            <v>0</v>
          </cell>
        </row>
        <row r="3548">
          <cell r="C3548" t="str">
            <v>MISC</v>
          </cell>
          <cell r="G3548">
            <v>0</v>
          </cell>
          <cell r="H3548">
            <v>0</v>
          </cell>
        </row>
        <row r="3549">
          <cell r="C3549" t="str">
            <v>MISC</v>
          </cell>
          <cell r="G3549">
            <v>0</v>
          </cell>
          <cell r="H3549">
            <v>0</v>
          </cell>
        </row>
        <row r="3551">
          <cell r="C3551" t="str">
            <v>DEL</v>
          </cell>
          <cell r="D3551" t="str">
            <v>Delivery costs for materials above</v>
          </cell>
          <cell r="G3551">
            <v>1</v>
          </cell>
          <cell r="H3551">
            <v>0</v>
          </cell>
        </row>
        <row r="3552">
          <cell r="C3552" t="str">
            <v>CON</v>
          </cell>
          <cell r="D3552" t="str">
            <v xml:space="preserve">Consumables </v>
          </cell>
          <cell r="G3552">
            <v>1</v>
          </cell>
          <cell r="H3552">
            <v>0</v>
          </cell>
        </row>
        <row r="3553">
          <cell r="G3553" t="str">
            <v>TOTAL MATERIAL</v>
          </cell>
          <cell r="H3553">
            <v>0</v>
          </cell>
        </row>
        <row r="3554">
          <cell r="D3554" t="str">
            <v>EXTERNAL MANUFACTURED ITEMS</v>
          </cell>
          <cell r="G3554" t="str">
            <v>Cost $</v>
          </cell>
          <cell r="H3554" t="str">
            <v>Total</v>
          </cell>
        </row>
        <row r="3555">
          <cell r="D3555" t="str">
            <v>Metal Work</v>
          </cell>
          <cell r="H3555">
            <v>0</v>
          </cell>
        </row>
        <row r="3556">
          <cell r="D3556" t="str">
            <v>Glass / Mirror</v>
          </cell>
          <cell r="H3556">
            <v>0</v>
          </cell>
        </row>
        <row r="3557">
          <cell r="D3557" t="str">
            <v>Stone Work /  Solid Surface</v>
          </cell>
          <cell r="H3557">
            <v>0</v>
          </cell>
        </row>
        <row r="3558">
          <cell r="D3558" t="str">
            <v>Upholstery</v>
          </cell>
          <cell r="H3558">
            <v>0</v>
          </cell>
        </row>
        <row r="3559">
          <cell r="D3559" t="str">
            <v>Woodworx</v>
          </cell>
          <cell r="H3559">
            <v>0</v>
          </cell>
        </row>
        <row r="3560">
          <cell r="D3560" t="str">
            <v>Overseas materials</v>
          </cell>
          <cell r="H3560">
            <v>0</v>
          </cell>
        </row>
        <row r="3561">
          <cell r="D3561" t="str">
            <v>Overseas manufactured items</v>
          </cell>
          <cell r="H3561">
            <v>0</v>
          </cell>
        </row>
        <row r="3562">
          <cell r="D3562" t="str">
            <v>Defects</v>
          </cell>
          <cell r="H3562">
            <v>0</v>
          </cell>
        </row>
        <row r="3563">
          <cell r="G3563" t="str">
            <v>TOTAL EXTERNAL</v>
          </cell>
          <cell r="H3563">
            <v>0</v>
          </cell>
        </row>
        <row r="3564">
          <cell r="D3564" t="str">
            <v>PRODUCTION PLANNING</v>
          </cell>
          <cell r="G3564" t="str">
            <v>Rate/hr</v>
          </cell>
          <cell r="H3564" t="str">
            <v>Total</v>
          </cell>
        </row>
        <row r="3565">
          <cell r="C3565" t="str">
            <v>DRW</v>
          </cell>
          <cell r="D3565" t="str">
            <v>Production planning (workshop)</v>
          </cell>
          <cell r="G3565">
            <v>65</v>
          </cell>
          <cell r="H3565">
            <v>0</v>
          </cell>
        </row>
        <row r="3566">
          <cell r="G3566" t="str">
            <v>TOTAL PROD PLAN</v>
          </cell>
          <cell r="H3566">
            <v>0</v>
          </cell>
        </row>
        <row r="3567">
          <cell r="D3567" t="str">
            <v>FACTORY</v>
          </cell>
          <cell r="G3567" t="str">
            <v>Rate/hr</v>
          </cell>
          <cell r="H3567" t="str">
            <v>Total</v>
          </cell>
        </row>
        <row r="3568">
          <cell r="C3568" t="str">
            <v>CNC</v>
          </cell>
          <cell r="D3568" t="str">
            <v>CNC Cutting</v>
          </cell>
          <cell r="G3568">
            <v>65</v>
          </cell>
          <cell r="H3568">
            <v>0</v>
          </cell>
        </row>
        <row r="3569">
          <cell r="C3569" t="str">
            <v>EDG</v>
          </cell>
          <cell r="D3569" t="str">
            <v>Edging Machine</v>
          </cell>
          <cell r="G3569">
            <v>65</v>
          </cell>
          <cell r="H3569">
            <v>0</v>
          </cell>
        </row>
        <row r="3570">
          <cell r="C3570" t="str">
            <v>MAC</v>
          </cell>
          <cell r="D3570" t="str">
            <v>Machining</v>
          </cell>
          <cell r="G3570">
            <v>65</v>
          </cell>
          <cell r="H3570">
            <v>0</v>
          </cell>
        </row>
        <row r="3571">
          <cell r="C3571" t="str">
            <v>MAC</v>
          </cell>
          <cell r="D3571" t="str">
            <v>Profiling / Spindle Moulding</v>
          </cell>
          <cell r="G3571">
            <v>65</v>
          </cell>
          <cell r="H3571">
            <v>0</v>
          </cell>
        </row>
        <row r="3572">
          <cell r="C3572" t="str">
            <v>MAC</v>
          </cell>
          <cell r="D3572" t="str">
            <v>Glue and Joining</v>
          </cell>
          <cell r="G3572">
            <v>65</v>
          </cell>
          <cell r="H3572">
            <v>0</v>
          </cell>
        </row>
        <row r="3573">
          <cell r="C3573" t="str">
            <v>MAC</v>
          </cell>
          <cell r="D3573" t="str">
            <v>Sanding (Drum Sander)</v>
          </cell>
          <cell r="G3573">
            <v>65</v>
          </cell>
          <cell r="H3573">
            <v>0</v>
          </cell>
        </row>
        <row r="3574">
          <cell r="C3574" t="str">
            <v>BEN</v>
          </cell>
          <cell r="D3574" t="str">
            <v xml:space="preserve">Bench/Box Assembly Labour </v>
          </cell>
          <cell r="G3574">
            <v>65</v>
          </cell>
          <cell r="H3574">
            <v>0</v>
          </cell>
        </row>
        <row r="3575">
          <cell r="C3575" t="str">
            <v>BEN</v>
          </cell>
          <cell r="D3575" t="str">
            <v>Set Out</v>
          </cell>
          <cell r="G3575">
            <v>65</v>
          </cell>
          <cell r="H3575">
            <v>0</v>
          </cell>
        </row>
        <row r="3576">
          <cell r="C3576" t="str">
            <v>BEN</v>
          </cell>
          <cell r="D3576" t="str">
            <v>Drawer Assembly</v>
          </cell>
          <cell r="G3576">
            <v>65</v>
          </cell>
          <cell r="H3576">
            <v>0</v>
          </cell>
        </row>
        <row r="3577">
          <cell r="C3577" t="str">
            <v>BEN</v>
          </cell>
          <cell r="D3577" t="str">
            <v>Sanding/ Poly prep</v>
          </cell>
          <cell r="G3577">
            <v>65</v>
          </cell>
          <cell r="H3577">
            <v>0</v>
          </cell>
        </row>
        <row r="3578">
          <cell r="C3578" t="str">
            <v>HAND</v>
          </cell>
          <cell r="D3578" t="str">
            <v>Hand Finishing (Material to be inc. above)</v>
          </cell>
          <cell r="G3578">
            <v>65</v>
          </cell>
          <cell r="H3578">
            <v>0</v>
          </cell>
        </row>
        <row r="3579">
          <cell r="C3579" t="str">
            <v>PALL</v>
          </cell>
          <cell r="D3579" t="str">
            <v>Palleting</v>
          </cell>
          <cell r="G3579">
            <v>65</v>
          </cell>
          <cell r="H3579">
            <v>0</v>
          </cell>
        </row>
        <row r="3580">
          <cell r="C3580" t="str">
            <v>MIS</v>
          </cell>
          <cell r="D3580" t="str">
            <v>Fix Split battens</v>
          </cell>
          <cell r="G3580">
            <v>65</v>
          </cell>
          <cell r="H3580">
            <v>0</v>
          </cell>
        </row>
        <row r="3581">
          <cell r="C3581" t="str">
            <v>MIS</v>
          </cell>
          <cell r="G3581">
            <v>65</v>
          </cell>
          <cell r="H3581">
            <v>0</v>
          </cell>
        </row>
        <row r="3582">
          <cell r="C3582" t="str">
            <v>MIS</v>
          </cell>
          <cell r="G3582">
            <v>65</v>
          </cell>
          <cell r="H3582">
            <v>0</v>
          </cell>
        </row>
        <row r="3583">
          <cell r="G3583" t="str">
            <v>TOTAL FACTORY</v>
          </cell>
          <cell r="H3583">
            <v>0</v>
          </cell>
        </row>
        <row r="3584">
          <cell r="D3584" t="str">
            <v>PAINT - Spray finishing</v>
          </cell>
          <cell r="G3584" t="str">
            <v xml:space="preserve">Rate/m² </v>
          </cell>
          <cell r="H3584" t="str">
            <v>Total</v>
          </cell>
        </row>
        <row r="3585">
          <cell r="D3585" t="str">
            <v>Colour</v>
          </cell>
          <cell r="G3585">
            <v>65</v>
          </cell>
          <cell r="H3585">
            <v>0</v>
          </cell>
        </row>
        <row r="3586">
          <cell r="G3586">
            <v>65</v>
          </cell>
          <cell r="H3586">
            <v>0</v>
          </cell>
        </row>
        <row r="3587">
          <cell r="G3587">
            <v>65</v>
          </cell>
          <cell r="H3587">
            <v>0</v>
          </cell>
        </row>
        <row r="3588">
          <cell r="G3588" t="str">
            <v>TOTAL PAINT</v>
          </cell>
          <cell r="H3588">
            <v>0</v>
          </cell>
        </row>
        <row r="3589">
          <cell r="D3589" t="str">
            <v>DELIVERIES</v>
          </cell>
          <cell r="G3589" t="str">
            <v>Rate</v>
          </cell>
          <cell r="H3589" t="str">
            <v>Total</v>
          </cell>
        </row>
        <row r="3590">
          <cell r="D3590" t="str">
            <v xml:space="preserve">Pallet Delivery </v>
          </cell>
          <cell r="G3590">
            <v>35</v>
          </cell>
          <cell r="H3590">
            <v>0</v>
          </cell>
        </row>
        <row r="3591">
          <cell r="D3591" t="str">
            <v xml:space="preserve">3 Tonne Truck </v>
          </cell>
          <cell r="G3591">
            <v>130</v>
          </cell>
          <cell r="H3591">
            <v>0</v>
          </cell>
        </row>
        <row r="3592">
          <cell r="G3592" t="str">
            <v>TOTAL TRANSPORT</v>
          </cell>
          <cell r="H3592">
            <v>0</v>
          </cell>
        </row>
        <row r="3593">
          <cell r="G3593" t="str">
            <v>TOTAL COST</v>
          </cell>
          <cell r="H3593">
            <v>0</v>
          </cell>
        </row>
        <row r="3594">
          <cell r="G3594" t="str">
            <v>Cost w/ Mark-up</v>
          </cell>
          <cell r="H3594">
            <v>0</v>
          </cell>
        </row>
        <row r="3595">
          <cell r="G3595" t="str">
            <v xml:space="preserve">Cost per </v>
          </cell>
          <cell r="H3595">
            <v>0</v>
          </cell>
        </row>
        <row r="3596">
          <cell r="G3596" t="str">
            <v xml:space="preserve">Cost per </v>
          </cell>
          <cell r="H3596">
            <v>0</v>
          </cell>
        </row>
        <row r="3600">
          <cell r="C3600">
            <v>48</v>
          </cell>
        </row>
        <row r="3601">
          <cell r="C3601" t="str">
            <v>DWG 
Number</v>
          </cell>
        </row>
        <row r="3602">
          <cell r="D3602" t="str">
            <v>MATERIALS</v>
          </cell>
          <cell r="G3602" t="str">
            <v>Cost $</v>
          </cell>
          <cell r="H3602" t="str">
            <v>Total</v>
          </cell>
        </row>
        <row r="3603">
          <cell r="C3603" t="str">
            <v>SHEETS</v>
          </cell>
          <cell r="G3603">
            <v>0</v>
          </cell>
          <cell r="H3603">
            <v>0</v>
          </cell>
        </row>
        <row r="3604">
          <cell r="C3604" t="str">
            <v>SHEETS</v>
          </cell>
          <cell r="G3604">
            <v>0</v>
          </cell>
          <cell r="H3604">
            <v>0</v>
          </cell>
        </row>
        <row r="3605">
          <cell r="C3605" t="str">
            <v>SHEETS</v>
          </cell>
          <cell r="G3605">
            <v>0</v>
          </cell>
          <cell r="H3605">
            <v>0</v>
          </cell>
        </row>
        <row r="3606">
          <cell r="C3606" t="str">
            <v>SHEETS</v>
          </cell>
          <cell r="G3606">
            <v>0</v>
          </cell>
          <cell r="H3606">
            <v>0</v>
          </cell>
        </row>
        <row r="3607">
          <cell r="C3607" t="str">
            <v>SHEETS</v>
          </cell>
          <cell r="G3607">
            <v>0</v>
          </cell>
          <cell r="H3607">
            <v>0</v>
          </cell>
        </row>
        <row r="3608">
          <cell r="C3608" t="str">
            <v>SHEETS</v>
          </cell>
          <cell r="G3608">
            <v>0</v>
          </cell>
          <cell r="H3608">
            <v>0</v>
          </cell>
        </row>
        <row r="3609">
          <cell r="C3609" t="str">
            <v>EDGE</v>
          </cell>
          <cell r="G3609">
            <v>0</v>
          </cell>
          <cell r="H3609">
            <v>0</v>
          </cell>
        </row>
        <row r="3610">
          <cell r="C3610" t="str">
            <v>EDGE</v>
          </cell>
          <cell r="G3610">
            <v>0</v>
          </cell>
          <cell r="H3610">
            <v>0</v>
          </cell>
        </row>
        <row r="3611">
          <cell r="C3611" t="str">
            <v>EDGE</v>
          </cell>
          <cell r="G3611">
            <v>0</v>
          </cell>
          <cell r="H3611">
            <v>0</v>
          </cell>
        </row>
        <row r="3612">
          <cell r="C3612" t="str">
            <v>HARDWOOD</v>
          </cell>
          <cell r="G3612">
            <v>0</v>
          </cell>
          <cell r="H3612">
            <v>0</v>
          </cell>
        </row>
        <row r="3613">
          <cell r="C3613" t="str">
            <v>HARDWOOD</v>
          </cell>
          <cell r="G3613">
            <v>0</v>
          </cell>
          <cell r="H3613">
            <v>0</v>
          </cell>
        </row>
        <row r="3614">
          <cell r="C3614" t="str">
            <v>HARDWOOD</v>
          </cell>
          <cell r="G3614">
            <v>0</v>
          </cell>
          <cell r="H3614">
            <v>0</v>
          </cell>
        </row>
        <row r="3615">
          <cell r="C3615" t="str">
            <v>HARDWARE</v>
          </cell>
          <cell r="G3615">
            <v>0</v>
          </cell>
          <cell r="H3615">
            <v>0</v>
          </cell>
        </row>
        <row r="3616">
          <cell r="C3616" t="str">
            <v>HARDWARE</v>
          </cell>
          <cell r="G3616">
            <v>0</v>
          </cell>
          <cell r="H3616">
            <v>0</v>
          </cell>
        </row>
        <row r="3617">
          <cell r="C3617" t="str">
            <v>HARDWARE</v>
          </cell>
          <cell r="G3617">
            <v>0</v>
          </cell>
          <cell r="H3617">
            <v>0</v>
          </cell>
        </row>
        <row r="3618">
          <cell r="C3618" t="str">
            <v>HARDWARE</v>
          </cell>
          <cell r="G3618">
            <v>0</v>
          </cell>
          <cell r="H3618">
            <v>0</v>
          </cell>
        </row>
        <row r="3619">
          <cell r="C3619" t="str">
            <v>HARDWARE</v>
          </cell>
          <cell r="G3619">
            <v>0</v>
          </cell>
          <cell r="H3619">
            <v>0</v>
          </cell>
        </row>
        <row r="3620">
          <cell r="C3620" t="str">
            <v>HARDWARE</v>
          </cell>
          <cell r="G3620">
            <v>0</v>
          </cell>
          <cell r="H3620">
            <v>0</v>
          </cell>
        </row>
        <row r="3621">
          <cell r="C3621" t="str">
            <v>HARDWARE</v>
          </cell>
          <cell r="G3621">
            <v>0</v>
          </cell>
          <cell r="H3621">
            <v>0</v>
          </cell>
        </row>
        <row r="3622">
          <cell r="C3622" t="str">
            <v>MISC</v>
          </cell>
          <cell r="G3622">
            <v>0</v>
          </cell>
          <cell r="H3622">
            <v>0</v>
          </cell>
        </row>
        <row r="3623">
          <cell r="C3623" t="str">
            <v>MISC</v>
          </cell>
          <cell r="G3623">
            <v>0</v>
          </cell>
          <cell r="H3623">
            <v>0</v>
          </cell>
        </row>
        <row r="3624">
          <cell r="C3624" t="str">
            <v>MISC</v>
          </cell>
          <cell r="G3624">
            <v>0</v>
          </cell>
          <cell r="H3624">
            <v>0</v>
          </cell>
        </row>
        <row r="3625">
          <cell r="C3625" t="str">
            <v>MISC</v>
          </cell>
          <cell r="G3625">
            <v>0</v>
          </cell>
          <cell r="H3625">
            <v>0</v>
          </cell>
        </row>
        <row r="3627">
          <cell r="C3627" t="str">
            <v>DEL</v>
          </cell>
          <cell r="D3627" t="str">
            <v>Delivery costs for materials above</v>
          </cell>
          <cell r="G3627">
            <v>1</v>
          </cell>
          <cell r="H3627">
            <v>0</v>
          </cell>
        </row>
        <row r="3628">
          <cell r="C3628" t="str">
            <v>CON</v>
          </cell>
          <cell r="D3628" t="str">
            <v xml:space="preserve">Consumables </v>
          </cell>
          <cell r="G3628">
            <v>1</v>
          </cell>
          <cell r="H3628">
            <v>0</v>
          </cell>
        </row>
        <row r="3629">
          <cell r="G3629" t="str">
            <v>TOTAL MATERIAL</v>
          </cell>
          <cell r="H3629">
            <v>0</v>
          </cell>
        </row>
        <row r="3630">
          <cell r="D3630" t="str">
            <v>EXTERNAL MANUFACTURED ITEMS</v>
          </cell>
          <cell r="G3630" t="str">
            <v>Cost $</v>
          </cell>
          <cell r="H3630" t="str">
            <v>Total</v>
          </cell>
        </row>
        <row r="3631">
          <cell r="D3631" t="str">
            <v>Metal Work</v>
          </cell>
          <cell r="H3631">
            <v>0</v>
          </cell>
        </row>
        <row r="3632">
          <cell r="D3632" t="str">
            <v>Glass / Mirror</v>
          </cell>
          <cell r="H3632">
            <v>0</v>
          </cell>
        </row>
        <row r="3633">
          <cell r="D3633" t="str">
            <v>Stone Work /  Solid Surface</v>
          </cell>
          <cell r="H3633">
            <v>0</v>
          </cell>
        </row>
        <row r="3634">
          <cell r="D3634" t="str">
            <v>Upholstery</v>
          </cell>
          <cell r="H3634">
            <v>0</v>
          </cell>
        </row>
        <row r="3635">
          <cell r="D3635" t="str">
            <v>Woodworx</v>
          </cell>
          <cell r="H3635">
            <v>0</v>
          </cell>
        </row>
        <row r="3636">
          <cell r="D3636" t="str">
            <v>Overseas materials</v>
          </cell>
          <cell r="H3636">
            <v>0</v>
          </cell>
        </row>
        <row r="3637">
          <cell r="D3637" t="str">
            <v>Overseas manufactured items</v>
          </cell>
          <cell r="H3637">
            <v>0</v>
          </cell>
        </row>
        <row r="3638">
          <cell r="D3638" t="str">
            <v>Defects</v>
          </cell>
          <cell r="H3638">
            <v>0</v>
          </cell>
        </row>
        <row r="3639">
          <cell r="G3639" t="str">
            <v>TOTAL EXTERNAL</v>
          </cell>
          <cell r="H3639">
            <v>0</v>
          </cell>
        </row>
        <row r="3640">
          <cell r="D3640" t="str">
            <v>PRODUCTION PLANNING</v>
          </cell>
          <cell r="G3640" t="str">
            <v>Rate/hr</v>
          </cell>
          <cell r="H3640" t="str">
            <v>Total</v>
          </cell>
        </row>
        <row r="3641">
          <cell r="C3641" t="str">
            <v>DRW</v>
          </cell>
          <cell r="D3641" t="str">
            <v>Production planning (workshop)</v>
          </cell>
          <cell r="G3641">
            <v>65</v>
          </cell>
          <cell r="H3641">
            <v>0</v>
          </cell>
        </row>
        <row r="3642">
          <cell r="G3642" t="str">
            <v>TOTAL PROD PLAN</v>
          </cell>
          <cell r="H3642">
            <v>0</v>
          </cell>
        </row>
        <row r="3643">
          <cell r="D3643" t="str">
            <v>FACTORY</v>
          </cell>
          <cell r="G3643" t="str">
            <v>Rate/hr</v>
          </cell>
          <cell r="H3643" t="str">
            <v>Total</v>
          </cell>
        </row>
        <row r="3644">
          <cell r="C3644" t="str">
            <v>CNC</v>
          </cell>
          <cell r="D3644" t="str">
            <v>CNC Cutting</v>
          </cell>
          <cell r="G3644">
            <v>65</v>
          </cell>
          <cell r="H3644">
            <v>0</v>
          </cell>
        </row>
        <row r="3645">
          <cell r="C3645" t="str">
            <v>EDG</v>
          </cell>
          <cell r="D3645" t="str">
            <v>Edging Machine</v>
          </cell>
          <cell r="G3645">
            <v>65</v>
          </cell>
          <cell r="H3645">
            <v>0</v>
          </cell>
        </row>
        <row r="3646">
          <cell r="C3646" t="str">
            <v>MAC</v>
          </cell>
          <cell r="D3646" t="str">
            <v>Machining</v>
          </cell>
          <cell r="G3646">
            <v>65</v>
          </cell>
          <cell r="H3646">
            <v>0</v>
          </cell>
        </row>
        <row r="3647">
          <cell r="C3647" t="str">
            <v>MAC</v>
          </cell>
          <cell r="D3647" t="str">
            <v>Profiling / Spindle Moulding</v>
          </cell>
          <cell r="G3647">
            <v>65</v>
          </cell>
          <cell r="H3647">
            <v>0</v>
          </cell>
        </row>
        <row r="3648">
          <cell r="C3648" t="str">
            <v>MAC</v>
          </cell>
          <cell r="D3648" t="str">
            <v>Glue and Joining</v>
          </cell>
          <cell r="G3648">
            <v>65</v>
          </cell>
          <cell r="H3648">
            <v>0</v>
          </cell>
        </row>
        <row r="3649">
          <cell r="C3649" t="str">
            <v>MAC</v>
          </cell>
          <cell r="D3649" t="str">
            <v>Sanding (Drum Sander)</v>
          </cell>
          <cell r="G3649">
            <v>65</v>
          </cell>
          <cell r="H3649">
            <v>0</v>
          </cell>
        </row>
        <row r="3650">
          <cell r="C3650" t="str">
            <v>BEN</v>
          </cell>
          <cell r="D3650" t="str">
            <v xml:space="preserve">Bench/Box Assembly Labour </v>
          </cell>
          <cell r="G3650">
            <v>65</v>
          </cell>
          <cell r="H3650">
            <v>0</v>
          </cell>
        </row>
        <row r="3651">
          <cell r="C3651" t="str">
            <v>BEN</v>
          </cell>
          <cell r="D3651" t="str">
            <v>Set Out</v>
          </cell>
          <cell r="G3651">
            <v>65</v>
          </cell>
          <cell r="H3651">
            <v>0</v>
          </cell>
        </row>
        <row r="3652">
          <cell r="C3652" t="str">
            <v>BEN</v>
          </cell>
          <cell r="D3652" t="str">
            <v>Drawer Assembly</v>
          </cell>
          <cell r="G3652">
            <v>65</v>
          </cell>
          <cell r="H3652">
            <v>0</v>
          </cell>
        </row>
        <row r="3653">
          <cell r="C3653" t="str">
            <v>BEN</v>
          </cell>
          <cell r="D3653" t="str">
            <v>Sanding/ Poly prep</v>
          </cell>
          <cell r="G3653">
            <v>65</v>
          </cell>
          <cell r="H3653">
            <v>0</v>
          </cell>
        </row>
        <row r="3654">
          <cell r="C3654" t="str">
            <v>HAND</v>
          </cell>
          <cell r="D3654" t="str">
            <v>Hand Finishing (Material to be inc. above)</v>
          </cell>
          <cell r="G3654">
            <v>65</v>
          </cell>
          <cell r="H3654">
            <v>0</v>
          </cell>
        </row>
        <row r="3655">
          <cell r="C3655" t="str">
            <v>PALL</v>
          </cell>
          <cell r="D3655" t="str">
            <v>Palleting</v>
          </cell>
          <cell r="G3655">
            <v>65</v>
          </cell>
          <cell r="H3655">
            <v>0</v>
          </cell>
        </row>
        <row r="3656">
          <cell r="C3656" t="str">
            <v>MIS</v>
          </cell>
          <cell r="D3656" t="str">
            <v>Fix Split battens</v>
          </cell>
          <cell r="G3656">
            <v>65</v>
          </cell>
          <cell r="H3656">
            <v>0</v>
          </cell>
        </row>
        <row r="3657">
          <cell r="C3657" t="str">
            <v>MIS</v>
          </cell>
          <cell r="G3657">
            <v>65</v>
          </cell>
          <cell r="H3657">
            <v>0</v>
          </cell>
        </row>
        <row r="3658">
          <cell r="C3658" t="str">
            <v>MIS</v>
          </cell>
          <cell r="G3658">
            <v>65</v>
          </cell>
          <cell r="H3658">
            <v>0</v>
          </cell>
        </row>
        <row r="3659">
          <cell r="G3659" t="str">
            <v>TOTAL FACTORY</v>
          </cell>
          <cell r="H3659">
            <v>0</v>
          </cell>
        </row>
        <row r="3660">
          <cell r="D3660" t="str">
            <v>PAINT - Spray finishing</v>
          </cell>
          <cell r="G3660" t="str">
            <v xml:space="preserve">Rate/m² </v>
          </cell>
          <cell r="H3660" t="str">
            <v>Total</v>
          </cell>
        </row>
        <row r="3661">
          <cell r="D3661" t="str">
            <v>Colour</v>
          </cell>
          <cell r="G3661">
            <v>65</v>
          </cell>
          <cell r="H3661">
            <v>0</v>
          </cell>
        </row>
        <row r="3662">
          <cell r="G3662">
            <v>65</v>
          </cell>
          <cell r="H3662">
            <v>0</v>
          </cell>
        </row>
        <row r="3663">
          <cell r="G3663">
            <v>65</v>
          </cell>
          <cell r="H3663">
            <v>0</v>
          </cell>
        </row>
        <row r="3664">
          <cell r="G3664" t="str">
            <v>TOTAL PAINT</v>
          </cell>
          <cell r="H3664">
            <v>0</v>
          </cell>
        </row>
        <row r="3665">
          <cell r="D3665" t="str">
            <v>DELIVERIES</v>
          </cell>
          <cell r="G3665" t="str">
            <v>Rate</v>
          </cell>
          <cell r="H3665" t="str">
            <v>Total</v>
          </cell>
        </row>
        <row r="3666">
          <cell r="D3666" t="str">
            <v xml:space="preserve">Pallet Delivery </v>
          </cell>
          <cell r="G3666">
            <v>35</v>
          </cell>
          <cell r="H3666">
            <v>0</v>
          </cell>
        </row>
        <row r="3667">
          <cell r="D3667" t="str">
            <v xml:space="preserve">3 Tonne Truck </v>
          </cell>
          <cell r="G3667">
            <v>130</v>
          </cell>
          <cell r="H3667">
            <v>0</v>
          </cell>
        </row>
        <row r="3668">
          <cell r="G3668" t="str">
            <v>TOTAL TRANSPORT</v>
          </cell>
          <cell r="H3668">
            <v>0</v>
          </cell>
        </row>
        <row r="3669">
          <cell r="G3669" t="str">
            <v>TOTAL COST</v>
          </cell>
          <cell r="H3669">
            <v>0</v>
          </cell>
        </row>
        <row r="3670">
          <cell r="G3670" t="str">
            <v>Cost w/ Mark-up</v>
          </cell>
          <cell r="H3670">
            <v>0</v>
          </cell>
        </row>
        <row r="3671">
          <cell r="G3671" t="str">
            <v xml:space="preserve">Cost per </v>
          </cell>
          <cell r="H3671">
            <v>0</v>
          </cell>
        </row>
        <row r="3672">
          <cell r="G3672" t="str">
            <v xml:space="preserve">Cost per </v>
          </cell>
          <cell r="H3672">
            <v>0</v>
          </cell>
        </row>
        <row r="3676">
          <cell r="C3676">
            <v>49</v>
          </cell>
        </row>
        <row r="3677">
          <cell r="C3677" t="str">
            <v>DWG 
Number</v>
          </cell>
        </row>
        <row r="3678">
          <cell r="D3678" t="str">
            <v>MATERIALS</v>
          </cell>
          <cell r="G3678" t="str">
            <v>Cost $</v>
          </cell>
          <cell r="H3678" t="str">
            <v>Total</v>
          </cell>
        </row>
        <row r="3679">
          <cell r="C3679" t="str">
            <v>SHEETS</v>
          </cell>
          <cell r="G3679">
            <v>0</v>
          </cell>
          <cell r="H3679">
            <v>0</v>
          </cell>
        </row>
        <row r="3680">
          <cell r="C3680" t="str">
            <v>SHEETS</v>
          </cell>
          <cell r="G3680">
            <v>0</v>
          </cell>
          <cell r="H3680">
            <v>0</v>
          </cell>
        </row>
        <row r="3681">
          <cell r="C3681" t="str">
            <v>SHEETS</v>
          </cell>
          <cell r="G3681">
            <v>0</v>
          </cell>
          <cell r="H3681">
            <v>0</v>
          </cell>
        </row>
        <row r="3682">
          <cell r="C3682" t="str">
            <v>SHEETS</v>
          </cell>
          <cell r="G3682">
            <v>0</v>
          </cell>
          <cell r="H3682">
            <v>0</v>
          </cell>
        </row>
        <row r="3683">
          <cell r="C3683" t="str">
            <v>SHEETS</v>
          </cell>
          <cell r="G3683">
            <v>0</v>
          </cell>
          <cell r="H3683">
            <v>0</v>
          </cell>
        </row>
        <row r="3684">
          <cell r="C3684" t="str">
            <v>SHEETS</v>
          </cell>
          <cell r="G3684">
            <v>0</v>
          </cell>
          <cell r="H3684">
            <v>0</v>
          </cell>
        </row>
        <row r="3685">
          <cell r="C3685" t="str">
            <v>EDGE</v>
          </cell>
          <cell r="G3685">
            <v>0</v>
          </cell>
          <cell r="H3685">
            <v>0</v>
          </cell>
        </row>
        <row r="3686">
          <cell r="C3686" t="str">
            <v>EDGE</v>
          </cell>
          <cell r="G3686">
            <v>0</v>
          </cell>
          <cell r="H3686">
            <v>0</v>
          </cell>
        </row>
        <row r="3687">
          <cell r="C3687" t="str">
            <v>EDGE</v>
          </cell>
          <cell r="G3687">
            <v>0</v>
          </cell>
          <cell r="H3687">
            <v>0</v>
          </cell>
        </row>
        <row r="3688">
          <cell r="C3688" t="str">
            <v>HARDWOOD</v>
          </cell>
          <cell r="G3688">
            <v>0</v>
          </cell>
          <cell r="H3688">
            <v>0</v>
          </cell>
        </row>
        <row r="3689">
          <cell r="C3689" t="str">
            <v>HARDWOOD</v>
          </cell>
          <cell r="G3689">
            <v>0</v>
          </cell>
          <cell r="H3689">
            <v>0</v>
          </cell>
        </row>
        <row r="3690">
          <cell r="C3690" t="str">
            <v>HARDWOOD</v>
          </cell>
          <cell r="G3690">
            <v>0</v>
          </cell>
          <cell r="H3690">
            <v>0</v>
          </cell>
        </row>
        <row r="3691">
          <cell r="C3691" t="str">
            <v>HARDWARE</v>
          </cell>
          <cell r="G3691">
            <v>0</v>
          </cell>
          <cell r="H3691">
            <v>0</v>
          </cell>
        </row>
        <row r="3692">
          <cell r="C3692" t="str">
            <v>HARDWARE</v>
          </cell>
          <cell r="G3692">
            <v>0</v>
          </cell>
          <cell r="H3692">
            <v>0</v>
          </cell>
        </row>
        <row r="3693">
          <cell r="C3693" t="str">
            <v>HARDWARE</v>
          </cell>
          <cell r="G3693">
            <v>0</v>
          </cell>
          <cell r="H3693">
            <v>0</v>
          </cell>
        </row>
        <row r="3694">
          <cell r="C3694" t="str">
            <v>HARDWARE</v>
          </cell>
          <cell r="G3694">
            <v>0</v>
          </cell>
          <cell r="H3694">
            <v>0</v>
          </cell>
        </row>
        <row r="3695">
          <cell r="C3695" t="str">
            <v>HARDWARE</v>
          </cell>
          <cell r="G3695">
            <v>0</v>
          </cell>
          <cell r="H3695">
            <v>0</v>
          </cell>
        </row>
        <row r="3696">
          <cell r="C3696" t="str">
            <v>HARDWARE</v>
          </cell>
          <cell r="G3696">
            <v>0</v>
          </cell>
          <cell r="H3696">
            <v>0</v>
          </cell>
        </row>
        <row r="3697">
          <cell r="C3697" t="str">
            <v>HARDWARE</v>
          </cell>
          <cell r="G3697">
            <v>0</v>
          </cell>
          <cell r="H3697">
            <v>0</v>
          </cell>
        </row>
        <row r="3698">
          <cell r="C3698" t="str">
            <v>MISC</v>
          </cell>
          <cell r="G3698">
            <v>0</v>
          </cell>
          <cell r="H3698">
            <v>0</v>
          </cell>
        </row>
        <row r="3699">
          <cell r="C3699" t="str">
            <v>MISC</v>
          </cell>
          <cell r="G3699">
            <v>0</v>
          </cell>
          <cell r="H3699">
            <v>0</v>
          </cell>
        </row>
        <row r="3700">
          <cell r="C3700" t="str">
            <v>MISC</v>
          </cell>
          <cell r="G3700">
            <v>0</v>
          </cell>
          <cell r="H3700">
            <v>0</v>
          </cell>
        </row>
        <row r="3701">
          <cell r="C3701" t="str">
            <v>MISC</v>
          </cell>
          <cell r="G3701">
            <v>0</v>
          </cell>
          <cell r="H3701">
            <v>0</v>
          </cell>
        </row>
        <row r="3703">
          <cell r="C3703" t="str">
            <v>DEL</v>
          </cell>
          <cell r="D3703" t="str">
            <v>Delivery costs for materials above</v>
          </cell>
          <cell r="G3703">
            <v>1</v>
          </cell>
          <cell r="H3703">
            <v>0</v>
          </cell>
        </row>
        <row r="3704">
          <cell r="C3704" t="str">
            <v>CON</v>
          </cell>
          <cell r="D3704" t="str">
            <v xml:space="preserve">Consumables </v>
          </cell>
          <cell r="G3704">
            <v>1</v>
          </cell>
          <cell r="H3704">
            <v>0</v>
          </cell>
        </row>
        <row r="3705">
          <cell r="G3705" t="str">
            <v>TOTAL MATERIAL</v>
          </cell>
          <cell r="H3705">
            <v>0</v>
          </cell>
        </row>
        <row r="3706">
          <cell r="D3706" t="str">
            <v>EXTERNAL MANUFACTURED ITEMS</v>
          </cell>
          <cell r="G3706" t="str">
            <v>Cost $</v>
          </cell>
          <cell r="H3706" t="str">
            <v>Total</v>
          </cell>
        </row>
        <row r="3707">
          <cell r="D3707" t="str">
            <v>Metal Work</v>
          </cell>
          <cell r="H3707">
            <v>0</v>
          </cell>
        </row>
        <row r="3708">
          <cell r="D3708" t="str">
            <v>Glass / Mirror</v>
          </cell>
          <cell r="H3708">
            <v>0</v>
          </cell>
        </row>
        <row r="3709">
          <cell r="D3709" t="str">
            <v>Stone Work /  Solid Surface</v>
          </cell>
          <cell r="H3709">
            <v>0</v>
          </cell>
        </row>
        <row r="3710">
          <cell r="D3710" t="str">
            <v>Upholstery</v>
          </cell>
          <cell r="H3710">
            <v>0</v>
          </cell>
        </row>
        <row r="3711">
          <cell r="D3711" t="str">
            <v>Woodworx</v>
          </cell>
          <cell r="H3711">
            <v>0</v>
          </cell>
        </row>
        <row r="3712">
          <cell r="D3712" t="str">
            <v>Overseas materials</v>
          </cell>
          <cell r="H3712">
            <v>0</v>
          </cell>
        </row>
        <row r="3713">
          <cell r="D3713" t="str">
            <v>Overseas manufactured items</v>
          </cell>
          <cell r="H3713">
            <v>0</v>
          </cell>
        </row>
        <row r="3714">
          <cell r="D3714" t="str">
            <v>Defects</v>
          </cell>
          <cell r="H3714">
            <v>0</v>
          </cell>
        </row>
        <row r="3715">
          <cell r="G3715" t="str">
            <v>TOTAL EXTERNAL</v>
          </cell>
          <cell r="H3715">
            <v>0</v>
          </cell>
        </row>
        <row r="3716">
          <cell r="D3716" t="str">
            <v>PRODUCTION PLANNING</v>
          </cell>
          <cell r="G3716" t="str">
            <v>Rate/hr</v>
          </cell>
          <cell r="H3716" t="str">
            <v>Total</v>
          </cell>
        </row>
        <row r="3717">
          <cell r="C3717" t="str">
            <v>DRW</v>
          </cell>
          <cell r="D3717" t="str">
            <v>Production planning (workshop)</v>
          </cell>
          <cell r="G3717">
            <v>65</v>
          </cell>
          <cell r="H3717">
            <v>0</v>
          </cell>
        </row>
        <row r="3718">
          <cell r="G3718" t="str">
            <v>TOTAL PROD PLAN</v>
          </cell>
          <cell r="H3718">
            <v>0</v>
          </cell>
        </row>
        <row r="3719">
          <cell r="D3719" t="str">
            <v>FACTORY</v>
          </cell>
          <cell r="G3719" t="str">
            <v>Rate/hr</v>
          </cell>
          <cell r="H3719" t="str">
            <v>Total</v>
          </cell>
        </row>
        <row r="3720">
          <cell r="C3720" t="str">
            <v>CNC</v>
          </cell>
          <cell r="D3720" t="str">
            <v>CNC Cutting</v>
          </cell>
          <cell r="G3720">
            <v>65</v>
          </cell>
          <cell r="H3720">
            <v>0</v>
          </cell>
        </row>
        <row r="3721">
          <cell r="C3721" t="str">
            <v>EDG</v>
          </cell>
          <cell r="D3721" t="str">
            <v>Edging Machine</v>
          </cell>
          <cell r="G3721">
            <v>65</v>
          </cell>
          <cell r="H3721">
            <v>0</v>
          </cell>
        </row>
        <row r="3722">
          <cell r="C3722" t="str">
            <v>MAC</v>
          </cell>
          <cell r="D3722" t="str">
            <v>Machining</v>
          </cell>
          <cell r="G3722">
            <v>65</v>
          </cell>
          <cell r="H3722">
            <v>0</v>
          </cell>
        </row>
        <row r="3723">
          <cell r="C3723" t="str">
            <v>MAC</v>
          </cell>
          <cell r="D3723" t="str">
            <v>Profiling / Spindle Moulding</v>
          </cell>
          <cell r="G3723">
            <v>65</v>
          </cell>
          <cell r="H3723">
            <v>0</v>
          </cell>
        </row>
        <row r="3724">
          <cell r="C3724" t="str">
            <v>MAC</v>
          </cell>
          <cell r="D3724" t="str">
            <v>Glue and Joining</v>
          </cell>
          <cell r="G3724">
            <v>65</v>
          </cell>
          <cell r="H3724">
            <v>0</v>
          </cell>
        </row>
        <row r="3725">
          <cell r="C3725" t="str">
            <v>MAC</v>
          </cell>
          <cell r="D3725" t="str">
            <v>Sanding (Drum Sander)</v>
          </cell>
          <cell r="G3725">
            <v>65</v>
          </cell>
          <cell r="H3725">
            <v>0</v>
          </cell>
        </row>
        <row r="3726">
          <cell r="C3726" t="str">
            <v>BEN</v>
          </cell>
          <cell r="D3726" t="str">
            <v xml:space="preserve">Bench/Box Assembly Labour </v>
          </cell>
          <cell r="G3726">
            <v>65</v>
          </cell>
          <cell r="H3726">
            <v>0</v>
          </cell>
        </row>
        <row r="3727">
          <cell r="C3727" t="str">
            <v>BEN</v>
          </cell>
          <cell r="D3727" t="str">
            <v>Set Out</v>
          </cell>
          <cell r="G3727">
            <v>65</v>
          </cell>
          <cell r="H3727">
            <v>0</v>
          </cell>
        </row>
        <row r="3728">
          <cell r="C3728" t="str">
            <v>BEN</v>
          </cell>
          <cell r="D3728" t="str">
            <v>Drawer Assembly</v>
          </cell>
          <cell r="G3728">
            <v>65</v>
          </cell>
          <cell r="H3728">
            <v>0</v>
          </cell>
        </row>
        <row r="3729">
          <cell r="C3729" t="str">
            <v>BEN</v>
          </cell>
          <cell r="D3729" t="str">
            <v>Sanding/ Poly prep</v>
          </cell>
          <cell r="G3729">
            <v>65</v>
          </cell>
          <cell r="H3729">
            <v>0</v>
          </cell>
        </row>
        <row r="3730">
          <cell r="C3730" t="str">
            <v>HAND</v>
          </cell>
          <cell r="D3730" t="str">
            <v>Hand Finishing (Material to be inc. above)</v>
          </cell>
          <cell r="G3730">
            <v>65</v>
          </cell>
          <cell r="H3730">
            <v>0</v>
          </cell>
        </row>
        <row r="3731">
          <cell r="C3731" t="str">
            <v>PALL</v>
          </cell>
          <cell r="D3731" t="str">
            <v>Palleting</v>
          </cell>
          <cell r="G3731">
            <v>65</v>
          </cell>
          <cell r="H3731">
            <v>0</v>
          </cell>
        </row>
        <row r="3732">
          <cell r="C3732" t="str">
            <v>MIS</v>
          </cell>
          <cell r="D3732" t="str">
            <v>Fix Split battens</v>
          </cell>
          <cell r="G3732">
            <v>65</v>
          </cell>
          <cell r="H3732">
            <v>0</v>
          </cell>
        </row>
        <row r="3733">
          <cell r="C3733" t="str">
            <v>MIS</v>
          </cell>
          <cell r="G3733">
            <v>65</v>
          </cell>
          <cell r="H3733">
            <v>0</v>
          </cell>
        </row>
        <row r="3734">
          <cell r="C3734" t="str">
            <v>MIS</v>
          </cell>
          <cell r="G3734">
            <v>65</v>
          </cell>
          <cell r="H3734">
            <v>0</v>
          </cell>
        </row>
        <row r="3735">
          <cell r="G3735" t="str">
            <v>TOTAL FACTORY</v>
          </cell>
          <cell r="H3735">
            <v>0</v>
          </cell>
        </row>
        <row r="3736">
          <cell r="D3736" t="str">
            <v>PAINT - Spray finishing</v>
          </cell>
          <cell r="G3736" t="str">
            <v xml:space="preserve">Rate/m² </v>
          </cell>
          <cell r="H3736" t="str">
            <v>Total</v>
          </cell>
        </row>
        <row r="3737">
          <cell r="D3737" t="str">
            <v>Colour</v>
          </cell>
          <cell r="G3737">
            <v>65</v>
          </cell>
          <cell r="H3737">
            <v>0</v>
          </cell>
        </row>
        <row r="3738">
          <cell r="G3738">
            <v>65</v>
          </cell>
          <cell r="H3738">
            <v>0</v>
          </cell>
        </row>
        <row r="3739">
          <cell r="G3739">
            <v>65</v>
          </cell>
          <cell r="H3739">
            <v>0</v>
          </cell>
        </row>
        <row r="3740">
          <cell r="G3740" t="str">
            <v>TOTAL PAINT</v>
          </cell>
          <cell r="H3740">
            <v>0</v>
          </cell>
        </row>
        <row r="3741">
          <cell r="D3741" t="str">
            <v>DELIVERIES</v>
          </cell>
          <cell r="G3741" t="str">
            <v>Rate</v>
          </cell>
          <cell r="H3741" t="str">
            <v>Total</v>
          </cell>
        </row>
        <row r="3742">
          <cell r="D3742" t="str">
            <v xml:space="preserve">Pallet Delivery </v>
          </cell>
          <cell r="G3742">
            <v>35</v>
          </cell>
          <cell r="H3742">
            <v>0</v>
          </cell>
        </row>
        <row r="3743">
          <cell r="D3743" t="str">
            <v xml:space="preserve">3 Tonne Truck </v>
          </cell>
          <cell r="G3743">
            <v>130</v>
          </cell>
          <cell r="H3743">
            <v>0</v>
          </cell>
        </row>
        <row r="3744">
          <cell r="G3744" t="str">
            <v>TOTAL TRANSPORT</v>
          </cell>
          <cell r="H3744">
            <v>0</v>
          </cell>
        </row>
        <row r="3745">
          <cell r="G3745" t="str">
            <v>TOTAL COST</v>
          </cell>
          <cell r="H3745">
            <v>0</v>
          </cell>
        </row>
        <row r="3746">
          <cell r="G3746" t="str">
            <v>Cost w/ Mark-up</v>
          </cell>
          <cell r="H3746">
            <v>0</v>
          </cell>
        </row>
        <row r="3747">
          <cell r="G3747" t="str">
            <v xml:space="preserve">Cost per </v>
          </cell>
          <cell r="H3747">
            <v>0</v>
          </cell>
        </row>
        <row r="3748">
          <cell r="G3748" t="str">
            <v xml:space="preserve">Cost per </v>
          </cell>
          <cell r="H3748">
            <v>0</v>
          </cell>
        </row>
        <row r="3752">
          <cell r="C3752">
            <v>50</v>
          </cell>
        </row>
        <row r="3753">
          <cell r="C3753" t="str">
            <v>DWG 
Number</v>
          </cell>
        </row>
        <row r="3754">
          <cell r="D3754" t="str">
            <v>MATERIALS</v>
          </cell>
          <cell r="G3754" t="str">
            <v>Cost $</v>
          </cell>
          <cell r="H3754" t="str">
            <v>Total</v>
          </cell>
        </row>
        <row r="3755">
          <cell r="C3755" t="str">
            <v>SHEETS</v>
          </cell>
          <cell r="G3755">
            <v>0</v>
          </cell>
          <cell r="H3755">
            <v>0</v>
          </cell>
        </row>
        <row r="3756">
          <cell r="C3756" t="str">
            <v>SHEETS</v>
          </cell>
          <cell r="G3756">
            <v>0</v>
          </cell>
          <cell r="H3756">
            <v>0</v>
          </cell>
        </row>
        <row r="3757">
          <cell r="C3757" t="str">
            <v>SHEETS</v>
          </cell>
          <cell r="G3757">
            <v>0</v>
          </cell>
          <cell r="H3757">
            <v>0</v>
          </cell>
        </row>
        <row r="3758">
          <cell r="C3758" t="str">
            <v>SHEETS</v>
          </cell>
          <cell r="G3758">
            <v>0</v>
          </cell>
          <cell r="H3758">
            <v>0</v>
          </cell>
        </row>
        <row r="3759">
          <cell r="C3759" t="str">
            <v>SHEETS</v>
          </cell>
          <cell r="G3759">
            <v>0</v>
          </cell>
          <cell r="H3759">
            <v>0</v>
          </cell>
        </row>
        <row r="3760">
          <cell r="C3760" t="str">
            <v>SHEETS</v>
          </cell>
          <cell r="G3760">
            <v>0</v>
          </cell>
          <cell r="H3760">
            <v>0</v>
          </cell>
        </row>
        <row r="3761">
          <cell r="C3761" t="str">
            <v>EDGE</v>
          </cell>
          <cell r="G3761">
            <v>0</v>
          </cell>
          <cell r="H3761">
            <v>0</v>
          </cell>
        </row>
        <row r="3762">
          <cell r="C3762" t="str">
            <v>EDGE</v>
          </cell>
          <cell r="G3762">
            <v>0</v>
          </cell>
          <cell r="H3762">
            <v>0</v>
          </cell>
        </row>
        <row r="3763">
          <cell r="C3763" t="str">
            <v>EDGE</v>
          </cell>
          <cell r="G3763">
            <v>0</v>
          </cell>
          <cell r="H3763">
            <v>0</v>
          </cell>
        </row>
        <row r="3764">
          <cell r="C3764" t="str">
            <v>HARDWOOD</v>
          </cell>
          <cell r="G3764">
            <v>0</v>
          </cell>
          <cell r="H3764">
            <v>0</v>
          </cell>
        </row>
        <row r="3765">
          <cell r="C3765" t="str">
            <v>HARDWOOD</v>
          </cell>
          <cell r="G3765">
            <v>0</v>
          </cell>
          <cell r="H3765">
            <v>0</v>
          </cell>
        </row>
        <row r="3766">
          <cell r="C3766" t="str">
            <v>HARDWOOD</v>
          </cell>
          <cell r="G3766">
            <v>0</v>
          </cell>
          <cell r="H3766">
            <v>0</v>
          </cell>
        </row>
        <row r="3767">
          <cell r="C3767" t="str">
            <v>HARDWARE</v>
          </cell>
          <cell r="G3767">
            <v>0</v>
          </cell>
          <cell r="H3767">
            <v>0</v>
          </cell>
        </row>
        <row r="3768">
          <cell r="C3768" t="str">
            <v>HARDWARE</v>
          </cell>
          <cell r="G3768">
            <v>0</v>
          </cell>
          <cell r="H3768">
            <v>0</v>
          </cell>
        </row>
        <row r="3769">
          <cell r="C3769" t="str">
            <v>HARDWARE</v>
          </cell>
          <cell r="G3769">
            <v>0</v>
          </cell>
          <cell r="H3769">
            <v>0</v>
          </cell>
        </row>
        <row r="3770">
          <cell r="C3770" t="str">
            <v>HARDWARE</v>
          </cell>
          <cell r="G3770">
            <v>0</v>
          </cell>
          <cell r="H3770">
            <v>0</v>
          </cell>
        </row>
        <row r="3771">
          <cell r="C3771" t="str">
            <v>HARDWARE</v>
          </cell>
          <cell r="G3771">
            <v>0</v>
          </cell>
          <cell r="H3771">
            <v>0</v>
          </cell>
        </row>
        <row r="3772">
          <cell r="C3772" t="str">
            <v>HARDWARE</v>
          </cell>
          <cell r="G3772">
            <v>0</v>
          </cell>
          <cell r="H3772">
            <v>0</v>
          </cell>
        </row>
        <row r="3773">
          <cell r="C3773" t="str">
            <v>HARDWARE</v>
          </cell>
          <cell r="G3773">
            <v>0</v>
          </cell>
          <cell r="H3773">
            <v>0</v>
          </cell>
        </row>
        <row r="3774">
          <cell r="C3774" t="str">
            <v>MISC</v>
          </cell>
          <cell r="G3774">
            <v>0</v>
          </cell>
          <cell r="H3774">
            <v>0</v>
          </cell>
        </row>
        <row r="3775">
          <cell r="C3775" t="str">
            <v>MISC</v>
          </cell>
          <cell r="G3775">
            <v>0</v>
          </cell>
          <cell r="H3775">
            <v>0</v>
          </cell>
        </row>
        <row r="3776">
          <cell r="C3776" t="str">
            <v>MISC</v>
          </cell>
          <cell r="G3776">
            <v>0</v>
          </cell>
          <cell r="H3776">
            <v>0</v>
          </cell>
        </row>
        <row r="3777">
          <cell r="C3777" t="str">
            <v>MISC</v>
          </cell>
          <cell r="G3777">
            <v>0</v>
          </cell>
          <cell r="H3777">
            <v>0</v>
          </cell>
        </row>
        <row r="3779">
          <cell r="C3779" t="str">
            <v>DEL</v>
          </cell>
          <cell r="D3779" t="str">
            <v>Delivery costs for materials above</v>
          </cell>
          <cell r="G3779">
            <v>1</v>
          </cell>
          <cell r="H3779">
            <v>0</v>
          </cell>
        </row>
        <row r="3780">
          <cell r="C3780" t="str">
            <v>CON</v>
          </cell>
          <cell r="D3780" t="str">
            <v xml:space="preserve">Consumables </v>
          </cell>
          <cell r="G3780">
            <v>1</v>
          </cell>
          <cell r="H3780">
            <v>0</v>
          </cell>
        </row>
        <row r="3781">
          <cell r="G3781" t="str">
            <v>TOTAL MATERIAL</v>
          </cell>
          <cell r="H3781">
            <v>0</v>
          </cell>
        </row>
        <row r="3782">
          <cell r="D3782" t="str">
            <v>EXTERNAL MANUFACTURED ITEMS</v>
          </cell>
          <cell r="G3782" t="str">
            <v>Cost $</v>
          </cell>
          <cell r="H3782" t="str">
            <v>Total</v>
          </cell>
        </row>
        <row r="3783">
          <cell r="D3783" t="str">
            <v>Metal Work</v>
          </cell>
          <cell r="H3783">
            <v>0</v>
          </cell>
        </row>
        <row r="3784">
          <cell r="D3784" t="str">
            <v>Glass / Mirror</v>
          </cell>
          <cell r="H3784">
            <v>0</v>
          </cell>
        </row>
        <row r="3785">
          <cell r="D3785" t="str">
            <v>Stone Work /  Solid Surface</v>
          </cell>
          <cell r="H3785">
            <v>0</v>
          </cell>
        </row>
        <row r="3786">
          <cell r="D3786" t="str">
            <v>Upholstery</v>
          </cell>
          <cell r="H3786">
            <v>0</v>
          </cell>
        </row>
        <row r="3787">
          <cell r="D3787" t="str">
            <v>Woodworx</v>
          </cell>
          <cell r="H3787">
            <v>0</v>
          </cell>
        </row>
        <row r="3788">
          <cell r="D3788" t="str">
            <v>Overseas materials</v>
          </cell>
          <cell r="H3788">
            <v>0</v>
          </cell>
        </row>
        <row r="3789">
          <cell r="D3789" t="str">
            <v>Overseas manufactured items</v>
          </cell>
          <cell r="H3789">
            <v>0</v>
          </cell>
        </row>
        <row r="3790">
          <cell r="D3790" t="str">
            <v>Defects</v>
          </cell>
          <cell r="H3790">
            <v>0</v>
          </cell>
        </row>
        <row r="3791">
          <cell r="G3791" t="str">
            <v>TOTAL EXTERNAL</v>
          </cell>
          <cell r="H3791">
            <v>0</v>
          </cell>
        </row>
        <row r="3792">
          <cell r="D3792" t="str">
            <v>PRODUCTION PLANNING</v>
          </cell>
          <cell r="G3792" t="str">
            <v>Rate/hr</v>
          </cell>
          <cell r="H3792" t="str">
            <v>Total</v>
          </cell>
        </row>
        <row r="3793">
          <cell r="C3793" t="str">
            <v>DRW</v>
          </cell>
          <cell r="D3793" t="str">
            <v>Production planning (workshop)</v>
          </cell>
          <cell r="G3793">
            <v>65</v>
          </cell>
          <cell r="H3793">
            <v>0</v>
          </cell>
        </row>
        <row r="3794">
          <cell r="G3794" t="str">
            <v>TOTAL PROD PLAN</v>
          </cell>
          <cell r="H3794">
            <v>0</v>
          </cell>
        </row>
        <row r="3795">
          <cell r="D3795" t="str">
            <v>FACTORY</v>
          </cell>
          <cell r="G3795" t="str">
            <v>Rate/hr</v>
          </cell>
          <cell r="H3795" t="str">
            <v>Total</v>
          </cell>
        </row>
        <row r="3796">
          <cell r="C3796" t="str">
            <v>CNC</v>
          </cell>
          <cell r="D3796" t="str">
            <v>CNC Cutting</v>
          </cell>
          <cell r="G3796">
            <v>65</v>
          </cell>
          <cell r="H3796">
            <v>0</v>
          </cell>
        </row>
        <row r="3797">
          <cell r="C3797" t="str">
            <v>EDG</v>
          </cell>
          <cell r="D3797" t="str">
            <v>Edging Machine</v>
          </cell>
          <cell r="G3797">
            <v>65</v>
          </cell>
          <cell r="H3797">
            <v>0</v>
          </cell>
        </row>
        <row r="3798">
          <cell r="C3798" t="str">
            <v>MAC</v>
          </cell>
          <cell r="D3798" t="str">
            <v>Machining</v>
          </cell>
          <cell r="G3798">
            <v>65</v>
          </cell>
          <cell r="H3798">
            <v>0</v>
          </cell>
        </row>
        <row r="3799">
          <cell r="C3799" t="str">
            <v>MAC</v>
          </cell>
          <cell r="D3799" t="str">
            <v>Profiling / Spindle Moulding</v>
          </cell>
          <cell r="G3799">
            <v>65</v>
          </cell>
          <cell r="H3799">
            <v>0</v>
          </cell>
        </row>
        <row r="3800">
          <cell r="C3800" t="str">
            <v>MAC</v>
          </cell>
          <cell r="D3800" t="str">
            <v>Glue and Joining</v>
          </cell>
          <cell r="G3800">
            <v>65</v>
          </cell>
          <cell r="H3800">
            <v>0</v>
          </cell>
        </row>
        <row r="3801">
          <cell r="C3801" t="str">
            <v>MAC</v>
          </cell>
          <cell r="D3801" t="str">
            <v>Sanding (Drum Sander)</v>
          </cell>
          <cell r="G3801">
            <v>65</v>
          </cell>
          <cell r="H3801">
            <v>0</v>
          </cell>
        </row>
        <row r="3802">
          <cell r="C3802" t="str">
            <v>BEN</v>
          </cell>
          <cell r="D3802" t="str">
            <v xml:space="preserve">Bench/Box Assembly Labour </v>
          </cell>
          <cell r="G3802">
            <v>65</v>
          </cell>
          <cell r="H3802">
            <v>0</v>
          </cell>
        </row>
        <row r="3803">
          <cell r="C3803" t="str">
            <v>BEN</v>
          </cell>
          <cell r="D3803" t="str">
            <v>Set Out</v>
          </cell>
          <cell r="G3803">
            <v>65</v>
          </cell>
          <cell r="H3803">
            <v>0</v>
          </cell>
        </row>
        <row r="3804">
          <cell r="C3804" t="str">
            <v>BEN</v>
          </cell>
          <cell r="D3804" t="str">
            <v>Drawer Assembly</v>
          </cell>
          <cell r="G3804">
            <v>65</v>
          </cell>
          <cell r="H3804">
            <v>0</v>
          </cell>
        </row>
        <row r="3805">
          <cell r="C3805" t="str">
            <v>BEN</v>
          </cell>
          <cell r="D3805" t="str">
            <v>Sanding/ Poly prep</v>
          </cell>
          <cell r="G3805">
            <v>65</v>
          </cell>
          <cell r="H3805">
            <v>0</v>
          </cell>
        </row>
        <row r="3806">
          <cell r="C3806" t="str">
            <v>HAND</v>
          </cell>
          <cell r="D3806" t="str">
            <v>Hand Finishing (Material to be inc. above)</v>
          </cell>
          <cell r="G3806">
            <v>65</v>
          </cell>
          <cell r="H3806">
            <v>0</v>
          </cell>
        </row>
        <row r="3807">
          <cell r="C3807" t="str">
            <v>PALL</v>
          </cell>
          <cell r="D3807" t="str">
            <v>Palleting</v>
          </cell>
          <cell r="G3807">
            <v>65</v>
          </cell>
          <cell r="H3807">
            <v>0</v>
          </cell>
        </row>
        <row r="3808">
          <cell r="C3808" t="str">
            <v>MIS</v>
          </cell>
          <cell r="D3808" t="str">
            <v>Fix Split battens</v>
          </cell>
          <cell r="G3808">
            <v>65</v>
          </cell>
          <cell r="H3808">
            <v>0</v>
          </cell>
        </row>
        <row r="3809">
          <cell r="C3809" t="str">
            <v>MIS</v>
          </cell>
          <cell r="G3809">
            <v>65</v>
          </cell>
          <cell r="H3809">
            <v>0</v>
          </cell>
        </row>
        <row r="3810">
          <cell r="C3810" t="str">
            <v>MIS</v>
          </cell>
          <cell r="G3810">
            <v>65</v>
          </cell>
          <cell r="H3810">
            <v>0</v>
          </cell>
        </row>
        <row r="3811">
          <cell r="G3811" t="str">
            <v>TOTAL FACTORY</v>
          </cell>
          <cell r="H3811">
            <v>0</v>
          </cell>
        </row>
        <row r="3812">
          <cell r="D3812" t="str">
            <v>PAINT - Spray finishing</v>
          </cell>
          <cell r="G3812" t="str">
            <v xml:space="preserve">Rate/m² </v>
          </cell>
          <cell r="H3812" t="str">
            <v>Total</v>
          </cell>
        </row>
        <row r="3813">
          <cell r="D3813" t="str">
            <v>Colour</v>
          </cell>
          <cell r="G3813">
            <v>65</v>
          </cell>
          <cell r="H3813">
            <v>0</v>
          </cell>
        </row>
        <row r="3814">
          <cell r="G3814">
            <v>65</v>
          </cell>
          <cell r="H3814">
            <v>0</v>
          </cell>
        </row>
        <row r="3815">
          <cell r="G3815">
            <v>65</v>
          </cell>
          <cell r="H3815">
            <v>0</v>
          </cell>
        </row>
        <row r="3816">
          <cell r="G3816" t="str">
            <v>TOTAL PAINT</v>
          </cell>
          <cell r="H3816">
            <v>0</v>
          </cell>
        </row>
        <row r="3817">
          <cell r="D3817" t="str">
            <v>DELIVERIES</v>
          </cell>
          <cell r="G3817" t="str">
            <v>Rate</v>
          </cell>
          <cell r="H3817" t="str">
            <v>Total</v>
          </cell>
        </row>
        <row r="3818">
          <cell r="D3818" t="str">
            <v xml:space="preserve">Pallet Delivery </v>
          </cell>
          <cell r="G3818">
            <v>35</v>
          </cell>
          <cell r="H3818">
            <v>0</v>
          </cell>
        </row>
        <row r="3819">
          <cell r="D3819" t="str">
            <v xml:space="preserve">3 Tonne Truck </v>
          </cell>
          <cell r="G3819">
            <v>130</v>
          </cell>
          <cell r="H3819">
            <v>0</v>
          </cell>
        </row>
        <row r="3820">
          <cell r="G3820" t="str">
            <v>TOTAL TRANSPORT</v>
          </cell>
          <cell r="H3820">
            <v>0</v>
          </cell>
        </row>
        <row r="3821">
          <cell r="G3821" t="str">
            <v>TOTAL COST</v>
          </cell>
          <cell r="H3821">
            <v>0</v>
          </cell>
        </row>
        <row r="3822">
          <cell r="G3822" t="str">
            <v>Cost w/ Mark-up</v>
          </cell>
          <cell r="H3822">
            <v>0</v>
          </cell>
        </row>
        <row r="3823">
          <cell r="G3823" t="str">
            <v xml:space="preserve">Cost per </v>
          </cell>
          <cell r="H3823">
            <v>0</v>
          </cell>
        </row>
        <row r="3824">
          <cell r="G3824" t="str">
            <v xml:space="preserve">Cost per </v>
          </cell>
          <cell r="H3824">
            <v>0</v>
          </cell>
        </row>
        <row r="3828">
          <cell r="C3828">
            <v>51</v>
          </cell>
        </row>
        <row r="3829">
          <cell r="C3829" t="str">
            <v>DWG 
Number</v>
          </cell>
        </row>
        <row r="3830">
          <cell r="D3830" t="str">
            <v>MATERIALS</v>
          </cell>
          <cell r="G3830" t="str">
            <v>Cost $</v>
          </cell>
          <cell r="H3830" t="str">
            <v>Total</v>
          </cell>
        </row>
        <row r="3831">
          <cell r="C3831" t="str">
            <v>SHEETS</v>
          </cell>
          <cell r="G3831">
            <v>0</v>
          </cell>
          <cell r="H3831">
            <v>0</v>
          </cell>
        </row>
        <row r="3832">
          <cell r="C3832" t="str">
            <v>SHEETS</v>
          </cell>
          <cell r="G3832">
            <v>0</v>
          </cell>
          <cell r="H3832">
            <v>0</v>
          </cell>
        </row>
        <row r="3833">
          <cell r="C3833" t="str">
            <v>SHEETS</v>
          </cell>
          <cell r="G3833">
            <v>0</v>
          </cell>
          <cell r="H3833">
            <v>0</v>
          </cell>
        </row>
        <row r="3834">
          <cell r="C3834" t="str">
            <v>SHEETS</v>
          </cell>
          <cell r="G3834">
            <v>0</v>
          </cell>
          <cell r="H3834">
            <v>0</v>
          </cell>
        </row>
        <row r="3835">
          <cell r="C3835" t="str">
            <v>SHEETS</v>
          </cell>
          <cell r="G3835">
            <v>0</v>
          </cell>
          <cell r="H3835">
            <v>0</v>
          </cell>
        </row>
        <row r="3836">
          <cell r="C3836" t="str">
            <v>SHEETS</v>
          </cell>
          <cell r="G3836">
            <v>0</v>
          </cell>
          <cell r="H3836">
            <v>0</v>
          </cell>
        </row>
        <row r="3837">
          <cell r="C3837" t="str">
            <v>EDGE</v>
          </cell>
          <cell r="G3837">
            <v>0</v>
          </cell>
          <cell r="H3837">
            <v>0</v>
          </cell>
        </row>
        <row r="3838">
          <cell r="C3838" t="str">
            <v>EDGE</v>
          </cell>
          <cell r="G3838">
            <v>0</v>
          </cell>
          <cell r="H3838">
            <v>0</v>
          </cell>
        </row>
        <row r="3839">
          <cell r="C3839" t="str">
            <v>EDGE</v>
          </cell>
          <cell r="G3839">
            <v>0</v>
          </cell>
          <cell r="H3839">
            <v>0</v>
          </cell>
        </row>
        <row r="3840">
          <cell r="C3840" t="str">
            <v>HARDWOOD</v>
          </cell>
          <cell r="G3840">
            <v>0</v>
          </cell>
          <cell r="H3840">
            <v>0</v>
          </cell>
        </row>
        <row r="3841">
          <cell r="C3841" t="str">
            <v>HARDWOOD</v>
          </cell>
          <cell r="G3841">
            <v>0</v>
          </cell>
          <cell r="H3841">
            <v>0</v>
          </cell>
        </row>
        <row r="3842">
          <cell r="C3842" t="str">
            <v>HARDWOOD</v>
          </cell>
          <cell r="G3842">
            <v>0</v>
          </cell>
          <cell r="H3842">
            <v>0</v>
          </cell>
        </row>
        <row r="3843">
          <cell r="C3843" t="str">
            <v>HARDWARE</v>
          </cell>
          <cell r="G3843">
            <v>0</v>
          </cell>
          <cell r="H3843">
            <v>0</v>
          </cell>
        </row>
        <row r="3844">
          <cell r="C3844" t="str">
            <v>HARDWARE</v>
          </cell>
          <cell r="G3844">
            <v>0</v>
          </cell>
          <cell r="H3844">
            <v>0</v>
          </cell>
        </row>
        <row r="3845">
          <cell r="C3845" t="str">
            <v>HARDWARE</v>
          </cell>
          <cell r="G3845">
            <v>0</v>
          </cell>
          <cell r="H3845">
            <v>0</v>
          </cell>
        </row>
        <row r="3846">
          <cell r="C3846" t="str">
            <v>HARDWARE</v>
          </cell>
          <cell r="G3846">
            <v>0</v>
          </cell>
          <cell r="H3846">
            <v>0</v>
          </cell>
        </row>
        <row r="3847">
          <cell r="C3847" t="str">
            <v>HARDWARE</v>
          </cell>
          <cell r="G3847">
            <v>0</v>
          </cell>
          <cell r="H3847">
            <v>0</v>
          </cell>
        </row>
        <row r="3848">
          <cell r="C3848" t="str">
            <v>HARDWARE</v>
          </cell>
          <cell r="G3848">
            <v>0</v>
          </cell>
          <cell r="H3848">
            <v>0</v>
          </cell>
        </row>
        <row r="3849">
          <cell r="C3849" t="str">
            <v>HARDWARE</v>
          </cell>
          <cell r="G3849">
            <v>0</v>
          </cell>
          <cell r="H3849">
            <v>0</v>
          </cell>
        </row>
        <row r="3850">
          <cell r="C3850" t="str">
            <v>MISC</v>
          </cell>
          <cell r="G3850">
            <v>0</v>
          </cell>
          <cell r="H3850">
            <v>0</v>
          </cell>
        </row>
        <row r="3851">
          <cell r="C3851" t="str">
            <v>MISC</v>
          </cell>
          <cell r="G3851">
            <v>0</v>
          </cell>
          <cell r="H3851">
            <v>0</v>
          </cell>
        </row>
        <row r="3852">
          <cell r="C3852" t="str">
            <v>MISC</v>
          </cell>
          <cell r="G3852">
            <v>0</v>
          </cell>
          <cell r="H3852">
            <v>0</v>
          </cell>
        </row>
        <row r="3853">
          <cell r="C3853" t="str">
            <v>MISC</v>
          </cell>
          <cell r="G3853">
            <v>0</v>
          </cell>
          <cell r="H3853">
            <v>0</v>
          </cell>
        </row>
        <row r="3855">
          <cell r="C3855" t="str">
            <v>DEL</v>
          </cell>
          <cell r="D3855" t="str">
            <v>Delivery costs for materials above</v>
          </cell>
          <cell r="G3855">
            <v>1</v>
          </cell>
          <cell r="H3855">
            <v>0</v>
          </cell>
        </row>
        <row r="3856">
          <cell r="C3856" t="str">
            <v>CON</v>
          </cell>
          <cell r="D3856" t="str">
            <v xml:space="preserve">Consumables </v>
          </cell>
          <cell r="G3856">
            <v>1</v>
          </cell>
          <cell r="H3856">
            <v>0</v>
          </cell>
        </row>
        <row r="3857">
          <cell r="G3857" t="str">
            <v>TOTAL MATERIAL</v>
          </cell>
          <cell r="H3857">
            <v>0</v>
          </cell>
        </row>
        <row r="3858">
          <cell r="D3858" t="str">
            <v>EXTERNAL MANUFACTURED ITEMS</v>
          </cell>
          <cell r="G3858" t="str">
            <v>Cost $</v>
          </cell>
          <cell r="H3858" t="str">
            <v>Total</v>
          </cell>
        </row>
        <row r="3859">
          <cell r="D3859" t="str">
            <v>Metal Work</v>
          </cell>
          <cell r="H3859">
            <v>0</v>
          </cell>
        </row>
        <row r="3860">
          <cell r="D3860" t="str">
            <v>Glass / Mirror</v>
          </cell>
          <cell r="H3860">
            <v>0</v>
          </cell>
        </row>
        <row r="3861">
          <cell r="D3861" t="str">
            <v>Stone Work /  Solid Surface</v>
          </cell>
          <cell r="H3861">
            <v>0</v>
          </cell>
        </row>
        <row r="3862">
          <cell r="D3862" t="str">
            <v>Upholstery</v>
          </cell>
          <cell r="H3862">
            <v>0</v>
          </cell>
        </row>
        <row r="3863">
          <cell r="D3863" t="str">
            <v>Woodworx</v>
          </cell>
          <cell r="H3863">
            <v>0</v>
          </cell>
        </row>
        <row r="3864">
          <cell r="D3864" t="str">
            <v>Overseas materials</v>
          </cell>
          <cell r="H3864">
            <v>0</v>
          </cell>
        </row>
        <row r="3865">
          <cell r="D3865" t="str">
            <v>Overseas manufactured items</v>
          </cell>
          <cell r="H3865">
            <v>0</v>
          </cell>
        </row>
        <row r="3866">
          <cell r="D3866" t="str">
            <v>Defects</v>
          </cell>
          <cell r="H3866">
            <v>0</v>
          </cell>
        </row>
        <row r="3867">
          <cell r="G3867" t="str">
            <v>TOTAL EXTERNAL</v>
          </cell>
          <cell r="H3867">
            <v>0</v>
          </cell>
        </row>
        <row r="3868">
          <cell r="D3868" t="str">
            <v>PRODUCTION PLANNING</v>
          </cell>
          <cell r="G3868" t="str">
            <v>Rate/hr</v>
          </cell>
          <cell r="H3868" t="str">
            <v>Total</v>
          </cell>
        </row>
        <row r="3869">
          <cell r="C3869" t="str">
            <v>DRW</v>
          </cell>
          <cell r="D3869" t="str">
            <v>Production planning (workshop)</v>
          </cell>
          <cell r="G3869">
            <v>65</v>
          </cell>
          <cell r="H3869">
            <v>0</v>
          </cell>
        </row>
        <row r="3870">
          <cell r="G3870" t="str">
            <v>TOTAL PROD PLAN</v>
          </cell>
          <cell r="H3870">
            <v>0</v>
          </cell>
        </row>
        <row r="3871">
          <cell r="D3871" t="str">
            <v>FACTORY</v>
          </cell>
          <cell r="G3871" t="str">
            <v>Rate/hr</v>
          </cell>
          <cell r="H3871" t="str">
            <v>Total</v>
          </cell>
        </row>
        <row r="3872">
          <cell r="C3872" t="str">
            <v>CNC</v>
          </cell>
          <cell r="D3872" t="str">
            <v>CNC Cutting</v>
          </cell>
          <cell r="G3872">
            <v>65</v>
          </cell>
          <cell r="H3872">
            <v>0</v>
          </cell>
        </row>
        <row r="3873">
          <cell r="C3873" t="str">
            <v>EDG</v>
          </cell>
          <cell r="D3873" t="str">
            <v>Edging Machine</v>
          </cell>
          <cell r="G3873">
            <v>65</v>
          </cell>
          <cell r="H3873">
            <v>0</v>
          </cell>
        </row>
        <row r="3874">
          <cell r="C3874" t="str">
            <v>MAC</v>
          </cell>
          <cell r="D3874" t="str">
            <v>Machining</v>
          </cell>
          <cell r="G3874">
            <v>65</v>
          </cell>
          <cell r="H3874">
            <v>0</v>
          </cell>
        </row>
        <row r="3875">
          <cell r="C3875" t="str">
            <v>MAC</v>
          </cell>
          <cell r="D3875" t="str">
            <v>Profiling / Spindle Moulding</v>
          </cell>
          <cell r="G3875">
            <v>65</v>
          </cell>
          <cell r="H3875">
            <v>0</v>
          </cell>
        </row>
        <row r="3876">
          <cell r="C3876" t="str">
            <v>MAC</v>
          </cell>
          <cell r="D3876" t="str">
            <v>Glue and Joining</v>
          </cell>
          <cell r="G3876">
            <v>65</v>
          </cell>
          <cell r="H3876">
            <v>0</v>
          </cell>
        </row>
        <row r="3877">
          <cell r="C3877" t="str">
            <v>MAC</v>
          </cell>
          <cell r="D3877" t="str">
            <v>Sanding (Drum Sander)</v>
          </cell>
          <cell r="G3877">
            <v>65</v>
          </cell>
          <cell r="H3877">
            <v>0</v>
          </cell>
        </row>
        <row r="3878">
          <cell r="C3878" t="str">
            <v>BEN</v>
          </cell>
          <cell r="D3878" t="str">
            <v xml:space="preserve">Bench/Box Assembly Labour </v>
          </cell>
          <cell r="G3878">
            <v>65</v>
          </cell>
          <cell r="H3878">
            <v>0</v>
          </cell>
        </row>
        <row r="3879">
          <cell r="C3879" t="str">
            <v>BEN</v>
          </cell>
          <cell r="D3879" t="str">
            <v>Set Out</v>
          </cell>
          <cell r="G3879">
            <v>65</v>
          </cell>
          <cell r="H3879">
            <v>0</v>
          </cell>
        </row>
        <row r="3880">
          <cell r="C3880" t="str">
            <v>BEN</v>
          </cell>
          <cell r="D3880" t="str">
            <v>Drawer Assembly</v>
          </cell>
          <cell r="G3880">
            <v>65</v>
          </cell>
          <cell r="H3880">
            <v>0</v>
          </cell>
        </row>
        <row r="3881">
          <cell r="C3881" t="str">
            <v>BEN</v>
          </cell>
          <cell r="D3881" t="str">
            <v>Sanding/ Poly prep</v>
          </cell>
          <cell r="G3881">
            <v>65</v>
          </cell>
          <cell r="H3881">
            <v>0</v>
          </cell>
        </row>
        <row r="3882">
          <cell r="C3882" t="str">
            <v>HAND</v>
          </cell>
          <cell r="D3882" t="str">
            <v>Hand Finishing (Material to be inc. above)</v>
          </cell>
          <cell r="G3882">
            <v>65</v>
          </cell>
          <cell r="H3882">
            <v>0</v>
          </cell>
        </row>
        <row r="3883">
          <cell r="C3883" t="str">
            <v>PALL</v>
          </cell>
          <cell r="D3883" t="str">
            <v>Palleting</v>
          </cell>
          <cell r="G3883">
            <v>65</v>
          </cell>
          <cell r="H3883">
            <v>0</v>
          </cell>
        </row>
        <row r="3884">
          <cell r="C3884" t="str">
            <v>MIS</v>
          </cell>
          <cell r="D3884" t="str">
            <v>Fix Split battens</v>
          </cell>
          <cell r="G3884">
            <v>65</v>
          </cell>
          <cell r="H3884">
            <v>0</v>
          </cell>
        </row>
        <row r="3885">
          <cell r="C3885" t="str">
            <v>MIS</v>
          </cell>
          <cell r="G3885">
            <v>65</v>
          </cell>
          <cell r="H3885">
            <v>0</v>
          </cell>
        </row>
        <row r="3886">
          <cell r="C3886" t="str">
            <v>MIS</v>
          </cell>
          <cell r="G3886">
            <v>65</v>
          </cell>
          <cell r="H3886">
            <v>0</v>
          </cell>
        </row>
        <row r="3887">
          <cell r="G3887" t="str">
            <v>TOTAL FACTORY</v>
          </cell>
          <cell r="H3887">
            <v>0</v>
          </cell>
        </row>
        <row r="3888">
          <cell r="D3888" t="str">
            <v>PAINT - Spray finishing</v>
          </cell>
          <cell r="G3888" t="str">
            <v xml:space="preserve">Rate/m² </v>
          </cell>
          <cell r="H3888" t="str">
            <v>Total</v>
          </cell>
        </row>
        <row r="3889">
          <cell r="D3889" t="str">
            <v>Colour</v>
          </cell>
          <cell r="G3889">
            <v>65</v>
          </cell>
          <cell r="H3889">
            <v>0</v>
          </cell>
        </row>
        <row r="3890">
          <cell r="G3890">
            <v>65</v>
          </cell>
          <cell r="H3890">
            <v>0</v>
          </cell>
        </row>
        <row r="3891">
          <cell r="G3891">
            <v>65</v>
          </cell>
          <cell r="H3891">
            <v>0</v>
          </cell>
        </row>
        <row r="3892">
          <cell r="G3892" t="str">
            <v>TOTAL PAINT</v>
          </cell>
          <cell r="H3892">
            <v>0</v>
          </cell>
        </row>
        <row r="3893">
          <cell r="D3893" t="str">
            <v>DELIVERIES</v>
          </cell>
          <cell r="G3893" t="str">
            <v>Rate</v>
          </cell>
          <cell r="H3893" t="str">
            <v>Total</v>
          </cell>
        </row>
        <row r="3894">
          <cell r="D3894" t="str">
            <v xml:space="preserve">Pallet Delivery </v>
          </cell>
          <cell r="G3894">
            <v>35</v>
          </cell>
          <cell r="H3894">
            <v>0</v>
          </cell>
        </row>
        <row r="3895">
          <cell r="D3895" t="str">
            <v xml:space="preserve">3 Tonne Truck </v>
          </cell>
          <cell r="G3895">
            <v>130</v>
          </cell>
          <cell r="H3895">
            <v>0</v>
          </cell>
        </row>
        <row r="3896">
          <cell r="G3896" t="str">
            <v>TOTAL TRANSPORT</v>
          </cell>
          <cell r="H3896">
            <v>0</v>
          </cell>
        </row>
        <row r="3897">
          <cell r="G3897" t="str">
            <v>TOTAL COST</v>
          </cell>
          <cell r="H3897">
            <v>0</v>
          </cell>
        </row>
        <row r="3898">
          <cell r="G3898" t="str">
            <v>Cost w/ Mark-up</v>
          </cell>
          <cell r="H3898">
            <v>0</v>
          </cell>
        </row>
        <row r="3899">
          <cell r="G3899" t="str">
            <v xml:space="preserve">Cost per </v>
          </cell>
          <cell r="H3899">
            <v>0</v>
          </cell>
        </row>
        <row r="3900">
          <cell r="G3900" t="str">
            <v xml:space="preserve">Cost per </v>
          </cell>
          <cell r="H3900">
            <v>0</v>
          </cell>
        </row>
        <row r="3904">
          <cell r="C3904">
            <v>52</v>
          </cell>
        </row>
        <row r="3905">
          <cell r="C3905" t="str">
            <v>DWG 
Number</v>
          </cell>
        </row>
        <row r="3906">
          <cell r="D3906" t="str">
            <v>MATERIALS</v>
          </cell>
          <cell r="G3906" t="str">
            <v>Cost $</v>
          </cell>
          <cell r="H3906" t="str">
            <v>Total</v>
          </cell>
        </row>
        <row r="3907">
          <cell r="C3907" t="str">
            <v>SHEETS</v>
          </cell>
          <cell r="G3907">
            <v>0</v>
          </cell>
          <cell r="H3907">
            <v>0</v>
          </cell>
        </row>
        <row r="3908">
          <cell r="C3908" t="str">
            <v>SHEETS</v>
          </cell>
          <cell r="G3908">
            <v>0</v>
          </cell>
          <cell r="H3908">
            <v>0</v>
          </cell>
        </row>
        <row r="3909">
          <cell r="C3909" t="str">
            <v>SHEETS</v>
          </cell>
          <cell r="G3909">
            <v>0</v>
          </cell>
          <cell r="H3909">
            <v>0</v>
          </cell>
        </row>
        <row r="3910">
          <cell r="C3910" t="str">
            <v>SHEETS</v>
          </cell>
          <cell r="G3910">
            <v>0</v>
          </cell>
          <cell r="H3910">
            <v>0</v>
          </cell>
        </row>
        <row r="3911">
          <cell r="C3911" t="str">
            <v>SHEETS</v>
          </cell>
          <cell r="G3911">
            <v>0</v>
          </cell>
          <cell r="H3911">
            <v>0</v>
          </cell>
        </row>
        <row r="3912">
          <cell r="C3912" t="str">
            <v>SHEETS</v>
          </cell>
          <cell r="G3912">
            <v>0</v>
          </cell>
          <cell r="H3912">
            <v>0</v>
          </cell>
        </row>
        <row r="3913">
          <cell r="C3913" t="str">
            <v>EDGE</v>
          </cell>
          <cell r="G3913">
            <v>0</v>
          </cell>
          <cell r="H3913">
            <v>0</v>
          </cell>
        </row>
        <row r="3914">
          <cell r="C3914" t="str">
            <v>EDGE</v>
          </cell>
          <cell r="G3914">
            <v>0</v>
          </cell>
          <cell r="H3914">
            <v>0</v>
          </cell>
        </row>
        <row r="3915">
          <cell r="C3915" t="str">
            <v>EDGE</v>
          </cell>
          <cell r="G3915">
            <v>0</v>
          </cell>
          <cell r="H3915">
            <v>0</v>
          </cell>
        </row>
        <row r="3916">
          <cell r="C3916" t="str">
            <v>HARDWOOD</v>
          </cell>
          <cell r="G3916">
            <v>0</v>
          </cell>
          <cell r="H3916">
            <v>0</v>
          </cell>
        </row>
        <row r="3917">
          <cell r="C3917" t="str">
            <v>HARDWOOD</v>
          </cell>
          <cell r="G3917">
            <v>0</v>
          </cell>
          <cell r="H3917">
            <v>0</v>
          </cell>
        </row>
        <row r="3918">
          <cell r="C3918" t="str">
            <v>HARDWOOD</v>
          </cell>
          <cell r="G3918">
            <v>0</v>
          </cell>
          <cell r="H3918">
            <v>0</v>
          </cell>
        </row>
        <row r="3919">
          <cell r="C3919" t="str">
            <v>HARDWARE</v>
          </cell>
          <cell r="G3919">
            <v>0</v>
          </cell>
          <cell r="H3919">
            <v>0</v>
          </cell>
        </row>
        <row r="3920">
          <cell r="C3920" t="str">
            <v>HARDWARE</v>
          </cell>
          <cell r="G3920">
            <v>0</v>
          </cell>
          <cell r="H3920">
            <v>0</v>
          </cell>
        </row>
        <row r="3921">
          <cell r="C3921" t="str">
            <v>HARDWARE</v>
          </cell>
          <cell r="G3921">
            <v>0</v>
          </cell>
          <cell r="H3921">
            <v>0</v>
          </cell>
        </row>
        <row r="3922">
          <cell r="C3922" t="str">
            <v>HARDWARE</v>
          </cell>
          <cell r="G3922">
            <v>0</v>
          </cell>
          <cell r="H3922">
            <v>0</v>
          </cell>
        </row>
        <row r="3923">
          <cell r="C3923" t="str">
            <v>HARDWARE</v>
          </cell>
          <cell r="G3923">
            <v>0</v>
          </cell>
          <cell r="H3923">
            <v>0</v>
          </cell>
        </row>
        <row r="3924">
          <cell r="C3924" t="str">
            <v>HARDWARE</v>
          </cell>
          <cell r="G3924">
            <v>0</v>
          </cell>
          <cell r="H3924">
            <v>0</v>
          </cell>
        </row>
        <row r="3925">
          <cell r="C3925" t="str">
            <v>HARDWARE</v>
          </cell>
          <cell r="G3925">
            <v>0</v>
          </cell>
          <cell r="H3925">
            <v>0</v>
          </cell>
        </row>
        <row r="3926">
          <cell r="C3926" t="str">
            <v>MISC</v>
          </cell>
          <cell r="G3926">
            <v>0</v>
          </cell>
          <cell r="H3926">
            <v>0</v>
          </cell>
        </row>
        <row r="3927">
          <cell r="C3927" t="str">
            <v>MISC</v>
          </cell>
          <cell r="G3927">
            <v>0</v>
          </cell>
          <cell r="H3927">
            <v>0</v>
          </cell>
        </row>
        <row r="3928">
          <cell r="C3928" t="str">
            <v>MISC</v>
          </cell>
          <cell r="G3928">
            <v>0</v>
          </cell>
          <cell r="H3928">
            <v>0</v>
          </cell>
        </row>
        <row r="3929">
          <cell r="C3929" t="str">
            <v>MISC</v>
          </cell>
          <cell r="G3929">
            <v>0</v>
          </cell>
          <cell r="H3929">
            <v>0</v>
          </cell>
        </row>
        <row r="3931">
          <cell r="C3931" t="str">
            <v>DEL</v>
          </cell>
          <cell r="D3931" t="str">
            <v>Delivery costs for materials above</v>
          </cell>
          <cell r="G3931">
            <v>1</v>
          </cell>
          <cell r="H3931">
            <v>0</v>
          </cell>
        </row>
        <row r="3932">
          <cell r="C3932" t="str">
            <v>CON</v>
          </cell>
          <cell r="D3932" t="str">
            <v xml:space="preserve">Consumables </v>
          </cell>
          <cell r="G3932">
            <v>1</v>
          </cell>
          <cell r="H3932">
            <v>0</v>
          </cell>
        </row>
        <row r="3933">
          <cell r="G3933" t="str">
            <v>TOTAL MATERIAL</v>
          </cell>
          <cell r="H3933">
            <v>0</v>
          </cell>
        </row>
        <row r="3934">
          <cell r="D3934" t="str">
            <v>EXTERNAL MANUFACTURED ITEMS</v>
          </cell>
          <cell r="G3934" t="str">
            <v>Cost $</v>
          </cell>
          <cell r="H3934" t="str">
            <v>Total</v>
          </cell>
        </row>
        <row r="3935">
          <cell r="D3935" t="str">
            <v>Metal Work</v>
          </cell>
          <cell r="H3935">
            <v>0</v>
          </cell>
        </row>
        <row r="3936">
          <cell r="D3936" t="str">
            <v>Glass / Mirror</v>
          </cell>
          <cell r="H3936">
            <v>0</v>
          </cell>
        </row>
        <row r="3937">
          <cell r="D3937" t="str">
            <v>Stone Work /  Solid Surface</v>
          </cell>
          <cell r="H3937">
            <v>0</v>
          </cell>
        </row>
        <row r="3938">
          <cell r="D3938" t="str">
            <v>Upholstery</v>
          </cell>
          <cell r="H3938">
            <v>0</v>
          </cell>
        </row>
        <row r="3939">
          <cell r="D3939" t="str">
            <v>Woodworx</v>
          </cell>
          <cell r="H3939">
            <v>0</v>
          </cell>
        </row>
        <row r="3940">
          <cell r="D3940" t="str">
            <v>Overseas materials</v>
          </cell>
          <cell r="H3940">
            <v>0</v>
          </cell>
        </row>
        <row r="3941">
          <cell r="D3941" t="str">
            <v>Overseas manufactured items</v>
          </cell>
          <cell r="H3941">
            <v>0</v>
          </cell>
        </row>
        <row r="3942">
          <cell r="D3942" t="str">
            <v>Defects</v>
          </cell>
          <cell r="H3942">
            <v>0</v>
          </cell>
        </row>
        <row r="3943">
          <cell r="G3943" t="str">
            <v>TOTAL EXTERNAL</v>
          </cell>
          <cell r="H3943">
            <v>0</v>
          </cell>
        </row>
        <row r="3944">
          <cell r="D3944" t="str">
            <v>PRODUCTION PLANNING</v>
          </cell>
          <cell r="G3944" t="str">
            <v>Rate/hr</v>
          </cell>
          <cell r="H3944" t="str">
            <v>Total</v>
          </cell>
        </row>
        <row r="3945">
          <cell r="C3945" t="str">
            <v>DRW</v>
          </cell>
          <cell r="D3945" t="str">
            <v>Production planning (workshop)</v>
          </cell>
          <cell r="G3945">
            <v>65</v>
          </cell>
          <cell r="H3945">
            <v>0</v>
          </cell>
        </row>
        <row r="3946">
          <cell r="G3946" t="str">
            <v>TOTAL PROD PLAN</v>
          </cell>
          <cell r="H3946">
            <v>0</v>
          </cell>
        </row>
        <row r="3947">
          <cell r="D3947" t="str">
            <v>FACTORY</v>
          </cell>
          <cell r="G3947" t="str">
            <v>Rate/hr</v>
          </cell>
          <cell r="H3947" t="str">
            <v>Total</v>
          </cell>
        </row>
        <row r="3948">
          <cell r="C3948" t="str">
            <v>CNC</v>
          </cell>
          <cell r="D3948" t="str">
            <v>CNC Cutting</v>
          </cell>
          <cell r="G3948">
            <v>65</v>
          </cell>
          <cell r="H3948">
            <v>0</v>
          </cell>
        </row>
        <row r="3949">
          <cell r="C3949" t="str">
            <v>EDG</v>
          </cell>
          <cell r="D3949" t="str">
            <v>Edging Machine</v>
          </cell>
          <cell r="G3949">
            <v>65</v>
          </cell>
          <cell r="H3949">
            <v>0</v>
          </cell>
        </row>
        <row r="3950">
          <cell r="C3950" t="str">
            <v>MAC</v>
          </cell>
          <cell r="D3950" t="str">
            <v>Machining</v>
          </cell>
          <cell r="G3950">
            <v>65</v>
          </cell>
          <cell r="H3950">
            <v>0</v>
          </cell>
        </row>
        <row r="3951">
          <cell r="C3951" t="str">
            <v>MAC</v>
          </cell>
          <cell r="D3951" t="str">
            <v>Profiling / Spindle Moulding</v>
          </cell>
          <cell r="G3951">
            <v>65</v>
          </cell>
          <cell r="H3951">
            <v>0</v>
          </cell>
        </row>
        <row r="3952">
          <cell r="C3952" t="str">
            <v>MAC</v>
          </cell>
          <cell r="D3952" t="str">
            <v>Glue and Joining</v>
          </cell>
          <cell r="G3952">
            <v>65</v>
          </cell>
          <cell r="H3952">
            <v>0</v>
          </cell>
        </row>
        <row r="3953">
          <cell r="C3953" t="str">
            <v>MAC</v>
          </cell>
          <cell r="D3953" t="str">
            <v>Sanding (Drum Sander)</v>
          </cell>
          <cell r="G3953">
            <v>65</v>
          </cell>
          <cell r="H3953">
            <v>0</v>
          </cell>
        </row>
        <row r="3954">
          <cell r="C3954" t="str">
            <v>BEN</v>
          </cell>
          <cell r="D3954" t="str">
            <v xml:space="preserve">Bench/Box Assembly Labour </v>
          </cell>
          <cell r="G3954">
            <v>65</v>
          </cell>
          <cell r="H3954">
            <v>0</v>
          </cell>
        </row>
        <row r="3955">
          <cell r="C3955" t="str">
            <v>BEN</v>
          </cell>
          <cell r="D3955" t="str">
            <v>Set Out</v>
          </cell>
          <cell r="G3955">
            <v>65</v>
          </cell>
          <cell r="H3955">
            <v>0</v>
          </cell>
        </row>
        <row r="3956">
          <cell r="C3956" t="str">
            <v>BEN</v>
          </cell>
          <cell r="D3956" t="str">
            <v>Drawer Assembly</v>
          </cell>
          <cell r="G3956">
            <v>65</v>
          </cell>
          <cell r="H3956">
            <v>0</v>
          </cell>
        </row>
        <row r="3957">
          <cell r="C3957" t="str">
            <v>BEN</v>
          </cell>
          <cell r="D3957" t="str">
            <v>Sanding/ Poly prep</v>
          </cell>
          <cell r="G3957">
            <v>65</v>
          </cell>
          <cell r="H3957">
            <v>0</v>
          </cell>
        </row>
        <row r="3958">
          <cell r="C3958" t="str">
            <v>HAND</v>
          </cell>
          <cell r="D3958" t="str">
            <v>Hand Finishing (Material to be inc. above)</v>
          </cell>
          <cell r="G3958">
            <v>65</v>
          </cell>
          <cell r="H3958">
            <v>0</v>
          </cell>
        </row>
        <row r="3959">
          <cell r="C3959" t="str">
            <v>PALL</v>
          </cell>
          <cell r="D3959" t="str">
            <v>Palleting</v>
          </cell>
          <cell r="G3959">
            <v>65</v>
          </cell>
          <cell r="H3959">
            <v>0</v>
          </cell>
        </row>
        <row r="3960">
          <cell r="C3960" t="str">
            <v>MIS</v>
          </cell>
          <cell r="D3960" t="str">
            <v>Fix Split battens</v>
          </cell>
          <cell r="G3960">
            <v>65</v>
          </cell>
          <cell r="H3960">
            <v>0</v>
          </cell>
        </row>
        <row r="3961">
          <cell r="C3961" t="str">
            <v>MIS</v>
          </cell>
          <cell r="G3961">
            <v>65</v>
          </cell>
          <cell r="H3961">
            <v>0</v>
          </cell>
        </row>
        <row r="3962">
          <cell r="C3962" t="str">
            <v>MIS</v>
          </cell>
          <cell r="G3962">
            <v>65</v>
          </cell>
          <cell r="H3962">
            <v>0</v>
          </cell>
        </row>
        <row r="3963">
          <cell r="G3963" t="str">
            <v>TOTAL FACTORY</v>
          </cell>
          <cell r="H3963">
            <v>0</v>
          </cell>
        </row>
        <row r="3964">
          <cell r="D3964" t="str">
            <v>PAINT - Spray finishing</v>
          </cell>
          <cell r="G3964" t="str">
            <v xml:space="preserve">Rate/m² </v>
          </cell>
          <cell r="H3964" t="str">
            <v>Total</v>
          </cell>
        </row>
        <row r="3965">
          <cell r="D3965" t="str">
            <v>Colour</v>
          </cell>
          <cell r="G3965">
            <v>65</v>
          </cell>
          <cell r="H3965">
            <v>0</v>
          </cell>
        </row>
        <row r="3966">
          <cell r="G3966">
            <v>65</v>
          </cell>
          <cell r="H3966">
            <v>0</v>
          </cell>
        </row>
        <row r="3967">
          <cell r="G3967">
            <v>65</v>
          </cell>
          <cell r="H3967">
            <v>0</v>
          </cell>
        </row>
        <row r="3968">
          <cell r="G3968" t="str">
            <v>TOTAL PAINT</v>
          </cell>
          <cell r="H3968">
            <v>0</v>
          </cell>
        </row>
        <row r="3969">
          <cell r="D3969" t="str">
            <v>DELIVERIES</v>
          </cell>
          <cell r="G3969" t="str">
            <v>Rate</v>
          </cell>
          <cell r="H3969" t="str">
            <v>Total</v>
          </cell>
        </row>
        <row r="3970">
          <cell r="D3970" t="str">
            <v xml:space="preserve">Pallet Delivery </v>
          </cell>
          <cell r="G3970">
            <v>35</v>
          </cell>
          <cell r="H3970">
            <v>0</v>
          </cell>
        </row>
        <row r="3971">
          <cell r="D3971" t="str">
            <v xml:space="preserve">3 Tonne Truck </v>
          </cell>
          <cell r="G3971">
            <v>130</v>
          </cell>
          <cell r="H3971">
            <v>0</v>
          </cell>
        </row>
        <row r="3972">
          <cell r="G3972" t="str">
            <v>TOTAL TRANSPORT</v>
          </cell>
          <cell r="H3972">
            <v>0</v>
          </cell>
        </row>
        <row r="3973">
          <cell r="G3973" t="str">
            <v>TOTAL COST</v>
          </cell>
          <cell r="H3973">
            <v>0</v>
          </cell>
        </row>
        <row r="3974">
          <cell r="G3974" t="str">
            <v>Cost w/ Mark-up</v>
          </cell>
          <cell r="H3974">
            <v>0</v>
          </cell>
        </row>
        <row r="3975">
          <cell r="G3975" t="str">
            <v xml:space="preserve">Cost per </v>
          </cell>
          <cell r="H3975">
            <v>0</v>
          </cell>
        </row>
        <row r="3976">
          <cell r="G3976" t="str">
            <v xml:space="preserve">Cost per </v>
          </cell>
          <cell r="H3976">
            <v>0</v>
          </cell>
        </row>
        <row r="3980">
          <cell r="C3980">
            <v>53</v>
          </cell>
        </row>
        <row r="3981">
          <cell r="C3981" t="str">
            <v>DWG 
Number</v>
          </cell>
        </row>
        <row r="3982">
          <cell r="D3982" t="str">
            <v>MATERIALS</v>
          </cell>
          <cell r="G3982" t="str">
            <v>Cost $</v>
          </cell>
          <cell r="H3982" t="str">
            <v>Total</v>
          </cell>
        </row>
        <row r="3983">
          <cell r="C3983" t="str">
            <v>SHEETS</v>
          </cell>
          <cell r="G3983">
            <v>0</v>
          </cell>
          <cell r="H3983">
            <v>0</v>
          </cell>
        </row>
        <row r="3984">
          <cell r="C3984" t="str">
            <v>SHEETS</v>
          </cell>
          <cell r="G3984">
            <v>0</v>
          </cell>
          <cell r="H3984">
            <v>0</v>
          </cell>
        </row>
        <row r="3985">
          <cell r="C3985" t="str">
            <v>SHEETS</v>
          </cell>
          <cell r="G3985">
            <v>0</v>
          </cell>
          <cell r="H3985">
            <v>0</v>
          </cell>
        </row>
        <row r="3986">
          <cell r="C3986" t="str">
            <v>SHEETS</v>
          </cell>
          <cell r="G3986">
            <v>0</v>
          </cell>
          <cell r="H3986">
            <v>0</v>
          </cell>
        </row>
        <row r="3987">
          <cell r="C3987" t="str">
            <v>SHEETS</v>
          </cell>
          <cell r="G3987">
            <v>0</v>
          </cell>
          <cell r="H3987">
            <v>0</v>
          </cell>
        </row>
        <row r="3988">
          <cell r="C3988" t="str">
            <v>SHEETS</v>
          </cell>
          <cell r="G3988">
            <v>0</v>
          </cell>
          <cell r="H3988">
            <v>0</v>
          </cell>
        </row>
        <row r="3989">
          <cell r="C3989" t="str">
            <v>EDGE</v>
          </cell>
          <cell r="G3989">
            <v>0</v>
          </cell>
          <cell r="H3989">
            <v>0</v>
          </cell>
        </row>
        <row r="3990">
          <cell r="C3990" t="str">
            <v>EDGE</v>
          </cell>
          <cell r="G3990">
            <v>0</v>
          </cell>
          <cell r="H3990">
            <v>0</v>
          </cell>
        </row>
        <row r="3991">
          <cell r="C3991" t="str">
            <v>EDGE</v>
          </cell>
          <cell r="G3991">
            <v>0</v>
          </cell>
          <cell r="H3991">
            <v>0</v>
          </cell>
        </row>
        <row r="3992">
          <cell r="C3992" t="str">
            <v>HARDWOOD</v>
          </cell>
          <cell r="G3992">
            <v>0</v>
          </cell>
          <cell r="H3992">
            <v>0</v>
          </cell>
        </row>
        <row r="3993">
          <cell r="C3993" t="str">
            <v>HARDWOOD</v>
          </cell>
          <cell r="G3993">
            <v>0</v>
          </cell>
          <cell r="H3993">
            <v>0</v>
          </cell>
        </row>
        <row r="3994">
          <cell r="C3994" t="str">
            <v>HARDWOOD</v>
          </cell>
          <cell r="G3994">
            <v>0</v>
          </cell>
          <cell r="H3994">
            <v>0</v>
          </cell>
        </row>
        <row r="3995">
          <cell r="C3995" t="str">
            <v>HARDWARE</v>
          </cell>
          <cell r="G3995">
            <v>0</v>
          </cell>
          <cell r="H3995">
            <v>0</v>
          </cell>
        </row>
        <row r="3996">
          <cell r="C3996" t="str">
            <v>HARDWARE</v>
          </cell>
          <cell r="G3996">
            <v>0</v>
          </cell>
          <cell r="H3996">
            <v>0</v>
          </cell>
        </row>
        <row r="3997">
          <cell r="C3997" t="str">
            <v>HARDWARE</v>
          </cell>
          <cell r="G3997">
            <v>0</v>
          </cell>
          <cell r="H3997">
            <v>0</v>
          </cell>
        </row>
        <row r="3998">
          <cell r="C3998" t="str">
            <v>HARDWARE</v>
          </cell>
          <cell r="G3998">
            <v>0</v>
          </cell>
          <cell r="H3998">
            <v>0</v>
          </cell>
        </row>
        <row r="3999">
          <cell r="C3999" t="str">
            <v>HARDWARE</v>
          </cell>
          <cell r="G3999">
            <v>0</v>
          </cell>
          <cell r="H3999">
            <v>0</v>
          </cell>
        </row>
        <row r="4000">
          <cell r="C4000" t="str">
            <v>HARDWARE</v>
          </cell>
          <cell r="G4000">
            <v>0</v>
          </cell>
          <cell r="H4000">
            <v>0</v>
          </cell>
        </row>
        <row r="4001">
          <cell r="C4001" t="str">
            <v>HARDWARE</v>
          </cell>
          <cell r="G4001">
            <v>0</v>
          </cell>
          <cell r="H4001">
            <v>0</v>
          </cell>
        </row>
        <row r="4002">
          <cell r="C4002" t="str">
            <v>MISC</v>
          </cell>
          <cell r="G4002">
            <v>0</v>
          </cell>
          <cell r="H4002">
            <v>0</v>
          </cell>
        </row>
        <row r="4003">
          <cell r="C4003" t="str">
            <v>MISC</v>
          </cell>
          <cell r="G4003">
            <v>0</v>
          </cell>
          <cell r="H4003">
            <v>0</v>
          </cell>
        </row>
        <row r="4004">
          <cell r="C4004" t="str">
            <v>MISC</v>
          </cell>
          <cell r="G4004">
            <v>0</v>
          </cell>
          <cell r="H4004">
            <v>0</v>
          </cell>
        </row>
        <row r="4005">
          <cell r="C4005" t="str">
            <v>MISC</v>
          </cell>
          <cell r="G4005">
            <v>0</v>
          </cell>
          <cell r="H4005">
            <v>0</v>
          </cell>
        </row>
        <row r="4007">
          <cell r="C4007" t="str">
            <v>DEL</v>
          </cell>
          <cell r="D4007" t="str">
            <v>Delivery costs for materials above</v>
          </cell>
          <cell r="G4007">
            <v>1</v>
          </cell>
          <cell r="H4007">
            <v>0</v>
          </cell>
        </row>
        <row r="4008">
          <cell r="C4008" t="str">
            <v>CON</v>
          </cell>
          <cell r="D4008" t="str">
            <v xml:space="preserve">Consumables </v>
          </cell>
          <cell r="G4008">
            <v>1</v>
          </cell>
          <cell r="H4008">
            <v>0</v>
          </cell>
        </row>
        <row r="4009">
          <cell r="G4009" t="str">
            <v>TOTAL MATERIAL</v>
          </cell>
          <cell r="H4009">
            <v>0</v>
          </cell>
        </row>
        <row r="4010">
          <cell r="D4010" t="str">
            <v>EXTERNAL MANUFACTURED ITEMS</v>
          </cell>
          <cell r="G4010" t="str">
            <v>Cost $</v>
          </cell>
          <cell r="H4010" t="str">
            <v>Total</v>
          </cell>
        </row>
        <row r="4011">
          <cell r="D4011" t="str">
            <v>Metal Work</v>
          </cell>
          <cell r="H4011">
            <v>0</v>
          </cell>
        </row>
        <row r="4012">
          <cell r="D4012" t="str">
            <v>Glass / Mirror</v>
          </cell>
          <cell r="H4012">
            <v>0</v>
          </cell>
        </row>
        <row r="4013">
          <cell r="D4013" t="str">
            <v>Stone Work /  Solid Surface</v>
          </cell>
          <cell r="H4013">
            <v>0</v>
          </cell>
        </row>
        <row r="4014">
          <cell r="D4014" t="str">
            <v>Upholstery</v>
          </cell>
          <cell r="H4014">
            <v>0</v>
          </cell>
        </row>
        <row r="4015">
          <cell r="D4015" t="str">
            <v>Woodworx</v>
          </cell>
          <cell r="H4015">
            <v>0</v>
          </cell>
        </row>
        <row r="4016">
          <cell r="D4016" t="str">
            <v>Overseas materials</v>
          </cell>
          <cell r="H4016">
            <v>0</v>
          </cell>
        </row>
        <row r="4017">
          <cell r="D4017" t="str">
            <v>Overseas manufactured items</v>
          </cell>
          <cell r="H4017">
            <v>0</v>
          </cell>
        </row>
        <row r="4018">
          <cell r="D4018" t="str">
            <v>Defects</v>
          </cell>
          <cell r="H4018">
            <v>0</v>
          </cell>
        </row>
        <row r="4019">
          <cell r="G4019" t="str">
            <v>TOTAL EXTERNAL</v>
          </cell>
          <cell r="H4019">
            <v>0</v>
          </cell>
        </row>
        <row r="4020">
          <cell r="D4020" t="str">
            <v>PRODUCTION PLANNING</v>
          </cell>
          <cell r="G4020" t="str">
            <v>Rate/hr</v>
          </cell>
          <cell r="H4020" t="str">
            <v>Total</v>
          </cell>
        </row>
        <row r="4021">
          <cell r="C4021" t="str">
            <v>DRW</v>
          </cell>
          <cell r="D4021" t="str">
            <v>Production planning (workshop)</v>
          </cell>
          <cell r="G4021">
            <v>65</v>
          </cell>
          <cell r="H4021">
            <v>0</v>
          </cell>
        </row>
        <row r="4022">
          <cell r="G4022" t="str">
            <v>TOTAL PROD PLAN</v>
          </cell>
          <cell r="H4022">
            <v>0</v>
          </cell>
        </row>
        <row r="4023">
          <cell r="D4023" t="str">
            <v>FACTORY</v>
          </cell>
          <cell r="G4023" t="str">
            <v>Rate/hr</v>
          </cell>
          <cell r="H4023" t="str">
            <v>Total</v>
          </cell>
        </row>
        <row r="4024">
          <cell r="C4024" t="str">
            <v>CNC</v>
          </cell>
          <cell r="D4024" t="str">
            <v>CNC Cutting</v>
          </cell>
          <cell r="G4024">
            <v>65</v>
          </cell>
          <cell r="H4024">
            <v>0</v>
          </cell>
        </row>
        <row r="4025">
          <cell r="C4025" t="str">
            <v>EDG</v>
          </cell>
          <cell r="D4025" t="str">
            <v>Edging Machine</v>
          </cell>
          <cell r="G4025">
            <v>65</v>
          </cell>
          <cell r="H4025">
            <v>0</v>
          </cell>
        </row>
        <row r="4026">
          <cell r="C4026" t="str">
            <v>MAC</v>
          </cell>
          <cell r="D4026" t="str">
            <v>Machining</v>
          </cell>
          <cell r="G4026">
            <v>65</v>
          </cell>
          <cell r="H4026">
            <v>0</v>
          </cell>
        </row>
        <row r="4027">
          <cell r="C4027" t="str">
            <v>MAC</v>
          </cell>
          <cell r="D4027" t="str">
            <v>Profiling / Spindle Moulding</v>
          </cell>
          <cell r="G4027">
            <v>65</v>
          </cell>
          <cell r="H4027">
            <v>0</v>
          </cell>
        </row>
        <row r="4028">
          <cell r="C4028" t="str">
            <v>MAC</v>
          </cell>
          <cell r="D4028" t="str">
            <v>Glue and Joining</v>
          </cell>
          <cell r="G4028">
            <v>65</v>
          </cell>
          <cell r="H4028">
            <v>0</v>
          </cell>
        </row>
        <row r="4029">
          <cell r="C4029" t="str">
            <v>MAC</v>
          </cell>
          <cell r="D4029" t="str">
            <v>Sanding (Drum Sander)</v>
          </cell>
          <cell r="G4029">
            <v>65</v>
          </cell>
          <cell r="H4029">
            <v>0</v>
          </cell>
        </row>
        <row r="4030">
          <cell r="C4030" t="str">
            <v>BEN</v>
          </cell>
          <cell r="D4030" t="str">
            <v xml:space="preserve">Bench/Box Assembly Labour </v>
          </cell>
          <cell r="G4030">
            <v>65</v>
          </cell>
          <cell r="H4030">
            <v>0</v>
          </cell>
        </row>
        <row r="4031">
          <cell r="C4031" t="str">
            <v>BEN</v>
          </cell>
          <cell r="D4031" t="str">
            <v>Set Out</v>
          </cell>
          <cell r="G4031">
            <v>65</v>
          </cell>
          <cell r="H4031">
            <v>0</v>
          </cell>
        </row>
        <row r="4032">
          <cell r="C4032" t="str">
            <v>BEN</v>
          </cell>
          <cell r="D4032" t="str">
            <v>Drawer Assembly</v>
          </cell>
          <cell r="G4032">
            <v>65</v>
          </cell>
          <cell r="H4032">
            <v>0</v>
          </cell>
        </row>
        <row r="4033">
          <cell r="C4033" t="str">
            <v>BEN</v>
          </cell>
          <cell r="D4033" t="str">
            <v>Sanding/ Poly prep</v>
          </cell>
          <cell r="G4033">
            <v>65</v>
          </cell>
          <cell r="H4033">
            <v>0</v>
          </cell>
        </row>
        <row r="4034">
          <cell r="C4034" t="str">
            <v>HAND</v>
          </cell>
          <cell r="D4034" t="str">
            <v>Hand Finishing (Material to be inc. above)</v>
          </cell>
          <cell r="G4034">
            <v>65</v>
          </cell>
          <cell r="H4034">
            <v>0</v>
          </cell>
        </row>
        <row r="4035">
          <cell r="C4035" t="str">
            <v>PALL</v>
          </cell>
          <cell r="D4035" t="str">
            <v>Palleting</v>
          </cell>
          <cell r="G4035">
            <v>65</v>
          </cell>
          <cell r="H4035">
            <v>0</v>
          </cell>
        </row>
        <row r="4036">
          <cell r="C4036" t="str">
            <v>MIS</v>
          </cell>
          <cell r="D4036" t="str">
            <v>Fix Split battens</v>
          </cell>
          <cell r="G4036">
            <v>65</v>
          </cell>
          <cell r="H4036">
            <v>0</v>
          </cell>
        </row>
        <row r="4037">
          <cell r="C4037" t="str">
            <v>MIS</v>
          </cell>
          <cell r="G4037">
            <v>65</v>
          </cell>
          <cell r="H4037">
            <v>0</v>
          </cell>
        </row>
        <row r="4038">
          <cell r="C4038" t="str">
            <v>MIS</v>
          </cell>
          <cell r="G4038">
            <v>65</v>
          </cell>
          <cell r="H4038">
            <v>0</v>
          </cell>
        </row>
        <row r="4039">
          <cell r="G4039" t="str">
            <v>TOTAL FACTORY</v>
          </cell>
          <cell r="H4039">
            <v>0</v>
          </cell>
        </row>
        <row r="4040">
          <cell r="D4040" t="str">
            <v>PAINT - Spray finishing</v>
          </cell>
          <cell r="G4040" t="str">
            <v xml:space="preserve">Rate/m² </v>
          </cell>
          <cell r="H4040" t="str">
            <v>Total</v>
          </cell>
        </row>
        <row r="4041">
          <cell r="D4041" t="str">
            <v>Colour</v>
          </cell>
          <cell r="G4041">
            <v>65</v>
          </cell>
          <cell r="H4041">
            <v>0</v>
          </cell>
        </row>
        <row r="4042">
          <cell r="G4042">
            <v>65</v>
          </cell>
          <cell r="H4042">
            <v>0</v>
          </cell>
        </row>
        <row r="4043">
          <cell r="G4043">
            <v>65</v>
          </cell>
          <cell r="H4043">
            <v>0</v>
          </cell>
        </row>
        <row r="4044">
          <cell r="G4044" t="str">
            <v>TOTAL PAINT</v>
          </cell>
          <cell r="H4044">
            <v>0</v>
          </cell>
        </row>
        <row r="4045">
          <cell r="D4045" t="str">
            <v>DELIVERIES</v>
          </cell>
          <cell r="G4045" t="str">
            <v>Rate</v>
          </cell>
          <cell r="H4045" t="str">
            <v>Total</v>
          </cell>
        </row>
        <row r="4046">
          <cell r="D4046" t="str">
            <v xml:space="preserve">Pallet Delivery </v>
          </cell>
          <cell r="G4046">
            <v>35</v>
          </cell>
          <cell r="H4046">
            <v>0</v>
          </cell>
        </row>
        <row r="4047">
          <cell r="D4047" t="str">
            <v xml:space="preserve">3 Tonne Truck </v>
          </cell>
          <cell r="G4047">
            <v>130</v>
          </cell>
          <cell r="H4047">
            <v>0</v>
          </cell>
        </row>
        <row r="4048">
          <cell r="G4048" t="str">
            <v>TOTAL TRANSPORT</v>
          </cell>
          <cell r="H4048">
            <v>0</v>
          </cell>
        </row>
        <row r="4049">
          <cell r="G4049" t="str">
            <v>TOTAL COST</v>
          </cell>
          <cell r="H4049">
            <v>0</v>
          </cell>
        </row>
        <row r="4050">
          <cell r="G4050" t="str">
            <v>Cost w/ Mark-up</v>
          </cell>
          <cell r="H4050">
            <v>0</v>
          </cell>
        </row>
        <row r="4051">
          <cell r="G4051" t="str">
            <v xml:space="preserve">Cost per </v>
          </cell>
          <cell r="H4051">
            <v>0</v>
          </cell>
        </row>
        <row r="4052">
          <cell r="G4052" t="str">
            <v xml:space="preserve">Cost per </v>
          </cell>
          <cell r="H4052">
            <v>0</v>
          </cell>
        </row>
        <row r="4056">
          <cell r="C4056">
            <v>54</v>
          </cell>
        </row>
        <row r="4057">
          <cell r="C4057" t="str">
            <v>DWG 
Number</v>
          </cell>
        </row>
        <row r="4058">
          <cell r="D4058" t="str">
            <v>MATERIALS</v>
          </cell>
          <cell r="G4058" t="str">
            <v>Cost $</v>
          </cell>
          <cell r="H4058" t="str">
            <v>Total</v>
          </cell>
        </row>
        <row r="4059">
          <cell r="C4059" t="str">
            <v>SHEETS</v>
          </cell>
          <cell r="G4059">
            <v>0</v>
          </cell>
          <cell r="H4059">
            <v>0</v>
          </cell>
        </row>
        <row r="4060">
          <cell r="C4060" t="str">
            <v>SHEETS</v>
          </cell>
          <cell r="G4060">
            <v>0</v>
          </cell>
          <cell r="H4060">
            <v>0</v>
          </cell>
        </row>
        <row r="4061">
          <cell r="C4061" t="str">
            <v>SHEETS</v>
          </cell>
          <cell r="G4061">
            <v>0</v>
          </cell>
          <cell r="H4061">
            <v>0</v>
          </cell>
        </row>
        <row r="4062">
          <cell r="C4062" t="str">
            <v>SHEETS</v>
          </cell>
          <cell r="G4062">
            <v>0</v>
          </cell>
          <cell r="H4062">
            <v>0</v>
          </cell>
        </row>
        <row r="4063">
          <cell r="C4063" t="str">
            <v>SHEETS</v>
          </cell>
          <cell r="G4063">
            <v>0</v>
          </cell>
          <cell r="H4063">
            <v>0</v>
          </cell>
        </row>
        <row r="4064">
          <cell r="C4064" t="str">
            <v>SHEETS</v>
          </cell>
          <cell r="G4064">
            <v>0</v>
          </cell>
          <cell r="H4064">
            <v>0</v>
          </cell>
        </row>
        <row r="4065">
          <cell r="C4065" t="str">
            <v>EDGE</v>
          </cell>
          <cell r="G4065">
            <v>0</v>
          </cell>
          <cell r="H4065">
            <v>0</v>
          </cell>
        </row>
        <row r="4066">
          <cell r="C4066" t="str">
            <v>EDGE</v>
          </cell>
          <cell r="G4066">
            <v>0</v>
          </cell>
          <cell r="H4066">
            <v>0</v>
          </cell>
        </row>
        <row r="4067">
          <cell r="C4067" t="str">
            <v>EDGE</v>
          </cell>
          <cell r="G4067">
            <v>0</v>
          </cell>
          <cell r="H4067">
            <v>0</v>
          </cell>
        </row>
        <row r="4068">
          <cell r="C4068" t="str">
            <v>HARDWOOD</v>
          </cell>
          <cell r="G4068">
            <v>0</v>
          </cell>
          <cell r="H4068">
            <v>0</v>
          </cell>
        </row>
        <row r="4069">
          <cell r="C4069" t="str">
            <v>HARDWOOD</v>
          </cell>
          <cell r="G4069">
            <v>0</v>
          </cell>
          <cell r="H4069">
            <v>0</v>
          </cell>
        </row>
        <row r="4070">
          <cell r="C4070" t="str">
            <v>HARDWOOD</v>
          </cell>
          <cell r="G4070">
            <v>0</v>
          </cell>
          <cell r="H4070">
            <v>0</v>
          </cell>
        </row>
        <row r="4071">
          <cell r="C4071" t="str">
            <v>HARDWARE</v>
          </cell>
          <cell r="G4071">
            <v>0</v>
          </cell>
          <cell r="H4071">
            <v>0</v>
          </cell>
        </row>
        <row r="4072">
          <cell r="C4072" t="str">
            <v>HARDWARE</v>
          </cell>
          <cell r="G4072">
            <v>0</v>
          </cell>
          <cell r="H4072">
            <v>0</v>
          </cell>
        </row>
        <row r="4073">
          <cell r="C4073" t="str">
            <v>HARDWARE</v>
          </cell>
          <cell r="G4073">
            <v>0</v>
          </cell>
          <cell r="H4073">
            <v>0</v>
          </cell>
        </row>
        <row r="4074">
          <cell r="C4074" t="str">
            <v>HARDWARE</v>
          </cell>
          <cell r="G4074">
            <v>0</v>
          </cell>
          <cell r="H4074">
            <v>0</v>
          </cell>
        </row>
        <row r="4075">
          <cell r="C4075" t="str">
            <v>HARDWARE</v>
          </cell>
          <cell r="G4075">
            <v>0</v>
          </cell>
          <cell r="H4075">
            <v>0</v>
          </cell>
        </row>
        <row r="4076">
          <cell r="C4076" t="str">
            <v>HARDWARE</v>
          </cell>
          <cell r="G4076">
            <v>0</v>
          </cell>
          <cell r="H4076">
            <v>0</v>
          </cell>
        </row>
        <row r="4077">
          <cell r="C4077" t="str">
            <v>HARDWARE</v>
          </cell>
          <cell r="G4077">
            <v>0</v>
          </cell>
          <cell r="H4077">
            <v>0</v>
          </cell>
        </row>
        <row r="4078">
          <cell r="C4078" t="str">
            <v>MISC</v>
          </cell>
          <cell r="G4078">
            <v>0</v>
          </cell>
          <cell r="H4078">
            <v>0</v>
          </cell>
        </row>
        <row r="4079">
          <cell r="C4079" t="str">
            <v>MISC</v>
          </cell>
          <cell r="G4079">
            <v>0</v>
          </cell>
          <cell r="H4079">
            <v>0</v>
          </cell>
        </row>
        <row r="4080">
          <cell r="C4080" t="str">
            <v>MISC</v>
          </cell>
          <cell r="G4080">
            <v>0</v>
          </cell>
          <cell r="H4080">
            <v>0</v>
          </cell>
        </row>
        <row r="4081">
          <cell r="C4081" t="str">
            <v>MISC</v>
          </cell>
          <cell r="G4081">
            <v>0</v>
          </cell>
          <cell r="H4081">
            <v>0</v>
          </cell>
        </row>
        <row r="4083">
          <cell r="C4083" t="str">
            <v>DEL</v>
          </cell>
          <cell r="D4083" t="str">
            <v>Delivery costs for materials above</v>
          </cell>
          <cell r="G4083">
            <v>1</v>
          </cell>
          <cell r="H4083">
            <v>0</v>
          </cell>
        </row>
        <row r="4084">
          <cell r="C4084" t="str">
            <v>CON</v>
          </cell>
          <cell r="D4084" t="str">
            <v xml:space="preserve">Consumables </v>
          </cell>
          <cell r="G4084">
            <v>1</v>
          </cell>
          <cell r="H4084">
            <v>0</v>
          </cell>
        </row>
        <row r="4085">
          <cell r="G4085" t="str">
            <v>TOTAL MATERIAL</v>
          </cell>
          <cell r="H4085">
            <v>0</v>
          </cell>
        </row>
        <row r="4086">
          <cell r="D4086" t="str">
            <v>EXTERNAL MANUFACTURED ITEMS</v>
          </cell>
          <cell r="G4086" t="str">
            <v>Cost $</v>
          </cell>
          <cell r="H4086" t="str">
            <v>Total</v>
          </cell>
        </row>
        <row r="4087">
          <cell r="D4087" t="str">
            <v>Metal Work</v>
          </cell>
          <cell r="H4087">
            <v>0</v>
          </cell>
        </row>
        <row r="4088">
          <cell r="D4088" t="str">
            <v>Glass / Mirror</v>
          </cell>
          <cell r="H4088">
            <v>0</v>
          </cell>
        </row>
        <row r="4089">
          <cell r="D4089" t="str">
            <v>Stone Work /  Solid Surface</v>
          </cell>
          <cell r="H4089">
            <v>0</v>
          </cell>
        </row>
        <row r="4090">
          <cell r="D4090" t="str">
            <v>Upholstery</v>
          </cell>
          <cell r="H4090">
            <v>0</v>
          </cell>
        </row>
        <row r="4091">
          <cell r="D4091" t="str">
            <v>Woodworx</v>
          </cell>
          <cell r="H4091">
            <v>0</v>
          </cell>
        </row>
        <row r="4092">
          <cell r="D4092" t="str">
            <v>Overseas materials</v>
          </cell>
          <cell r="H4092">
            <v>0</v>
          </cell>
        </row>
        <row r="4093">
          <cell r="D4093" t="str">
            <v>Overseas manufactured items</v>
          </cell>
          <cell r="H4093">
            <v>0</v>
          </cell>
        </row>
        <row r="4094">
          <cell r="D4094" t="str">
            <v>Defects</v>
          </cell>
          <cell r="H4094">
            <v>0</v>
          </cell>
        </row>
        <row r="4095">
          <cell r="G4095" t="str">
            <v>TOTAL EXTERNAL</v>
          </cell>
          <cell r="H4095">
            <v>0</v>
          </cell>
        </row>
        <row r="4096">
          <cell r="D4096" t="str">
            <v>PRODUCTION PLANNING</v>
          </cell>
          <cell r="G4096" t="str">
            <v>Rate/hr</v>
          </cell>
          <cell r="H4096" t="str">
            <v>Total</v>
          </cell>
        </row>
        <row r="4097">
          <cell r="C4097" t="str">
            <v>DRW</v>
          </cell>
          <cell r="D4097" t="str">
            <v>Production planning (workshop)</v>
          </cell>
          <cell r="G4097">
            <v>65</v>
          </cell>
          <cell r="H4097">
            <v>0</v>
          </cell>
        </row>
        <row r="4098">
          <cell r="G4098" t="str">
            <v>TOTAL PROD PLAN</v>
          </cell>
          <cell r="H4098">
            <v>0</v>
          </cell>
        </row>
        <row r="4099">
          <cell r="D4099" t="str">
            <v>FACTORY</v>
          </cell>
          <cell r="G4099" t="str">
            <v>Rate/hr</v>
          </cell>
          <cell r="H4099" t="str">
            <v>Total</v>
          </cell>
        </row>
        <row r="4100">
          <cell r="C4100" t="str">
            <v>CNC</v>
          </cell>
          <cell r="D4100" t="str">
            <v>CNC Cutting</v>
          </cell>
          <cell r="G4100">
            <v>65</v>
          </cell>
          <cell r="H4100">
            <v>0</v>
          </cell>
        </row>
        <row r="4101">
          <cell r="C4101" t="str">
            <v>EDG</v>
          </cell>
          <cell r="D4101" t="str">
            <v>Edging Machine</v>
          </cell>
          <cell r="G4101">
            <v>65</v>
          </cell>
          <cell r="H4101">
            <v>0</v>
          </cell>
        </row>
        <row r="4102">
          <cell r="C4102" t="str">
            <v>MAC</v>
          </cell>
          <cell r="D4102" t="str">
            <v>Machining</v>
          </cell>
          <cell r="G4102">
            <v>65</v>
          </cell>
          <cell r="H4102">
            <v>0</v>
          </cell>
        </row>
        <row r="4103">
          <cell r="C4103" t="str">
            <v>MAC</v>
          </cell>
          <cell r="D4103" t="str">
            <v>Profiling / Spindle Moulding</v>
          </cell>
          <cell r="G4103">
            <v>65</v>
          </cell>
          <cell r="H4103">
            <v>0</v>
          </cell>
        </row>
        <row r="4104">
          <cell r="C4104" t="str">
            <v>MAC</v>
          </cell>
          <cell r="D4104" t="str">
            <v>Glue and Joining</v>
          </cell>
          <cell r="G4104">
            <v>65</v>
          </cell>
          <cell r="H4104">
            <v>0</v>
          </cell>
        </row>
        <row r="4105">
          <cell r="C4105" t="str">
            <v>MAC</v>
          </cell>
          <cell r="D4105" t="str">
            <v>Sanding (Drum Sander)</v>
          </cell>
          <cell r="G4105">
            <v>65</v>
          </cell>
          <cell r="H4105">
            <v>0</v>
          </cell>
        </row>
        <row r="4106">
          <cell r="C4106" t="str">
            <v>BEN</v>
          </cell>
          <cell r="D4106" t="str">
            <v xml:space="preserve">Bench/Box Assembly Labour </v>
          </cell>
          <cell r="G4106">
            <v>65</v>
          </cell>
          <cell r="H4106">
            <v>0</v>
          </cell>
        </row>
        <row r="4107">
          <cell r="C4107" t="str">
            <v>BEN</v>
          </cell>
          <cell r="D4107" t="str">
            <v>Set Out</v>
          </cell>
          <cell r="G4107">
            <v>65</v>
          </cell>
          <cell r="H4107">
            <v>0</v>
          </cell>
        </row>
        <row r="4108">
          <cell r="C4108" t="str">
            <v>BEN</v>
          </cell>
          <cell r="D4108" t="str">
            <v>Drawer Assembly</v>
          </cell>
          <cell r="G4108">
            <v>65</v>
          </cell>
          <cell r="H4108">
            <v>0</v>
          </cell>
        </row>
        <row r="4109">
          <cell r="C4109" t="str">
            <v>BEN</v>
          </cell>
          <cell r="D4109" t="str">
            <v>Sanding/ Poly prep</v>
          </cell>
          <cell r="G4109">
            <v>65</v>
          </cell>
          <cell r="H4109">
            <v>0</v>
          </cell>
        </row>
        <row r="4110">
          <cell r="C4110" t="str">
            <v>HAND</v>
          </cell>
          <cell r="D4110" t="str">
            <v>Hand Finishing (Material to be inc. above)</v>
          </cell>
          <cell r="G4110">
            <v>65</v>
          </cell>
          <cell r="H4110">
            <v>0</v>
          </cell>
        </row>
        <row r="4111">
          <cell r="C4111" t="str">
            <v>PALL</v>
          </cell>
          <cell r="D4111" t="str">
            <v>Palleting</v>
          </cell>
          <cell r="G4111">
            <v>65</v>
          </cell>
          <cell r="H4111">
            <v>0</v>
          </cell>
        </row>
        <row r="4112">
          <cell r="C4112" t="str">
            <v>MIS</v>
          </cell>
          <cell r="D4112" t="str">
            <v>Fix Split battens</v>
          </cell>
          <cell r="G4112">
            <v>65</v>
          </cell>
          <cell r="H4112">
            <v>0</v>
          </cell>
        </row>
        <row r="4113">
          <cell r="C4113" t="str">
            <v>MIS</v>
          </cell>
          <cell r="G4113">
            <v>65</v>
          </cell>
          <cell r="H4113">
            <v>0</v>
          </cell>
        </row>
        <row r="4114">
          <cell r="C4114" t="str">
            <v>MIS</v>
          </cell>
          <cell r="G4114">
            <v>65</v>
          </cell>
          <cell r="H4114">
            <v>0</v>
          </cell>
        </row>
        <row r="4115">
          <cell r="G4115" t="str">
            <v>TOTAL FACTORY</v>
          </cell>
          <cell r="H4115">
            <v>0</v>
          </cell>
        </row>
        <row r="4116">
          <cell r="D4116" t="str">
            <v>PAINT - Spray finishing</v>
          </cell>
          <cell r="G4116" t="str">
            <v xml:space="preserve">Rate/m² </v>
          </cell>
          <cell r="H4116" t="str">
            <v>Total</v>
          </cell>
        </row>
        <row r="4117">
          <cell r="D4117" t="str">
            <v>Colour</v>
          </cell>
          <cell r="G4117">
            <v>65</v>
          </cell>
          <cell r="H4117">
            <v>0</v>
          </cell>
        </row>
        <row r="4118">
          <cell r="G4118">
            <v>65</v>
          </cell>
          <cell r="H4118">
            <v>0</v>
          </cell>
        </row>
        <row r="4119">
          <cell r="G4119">
            <v>65</v>
          </cell>
          <cell r="H4119">
            <v>0</v>
          </cell>
        </row>
        <row r="4120">
          <cell r="G4120" t="str">
            <v>TOTAL PAINT</v>
          </cell>
          <cell r="H4120">
            <v>0</v>
          </cell>
        </row>
        <row r="4121">
          <cell r="D4121" t="str">
            <v>DELIVERIES</v>
          </cell>
          <cell r="G4121" t="str">
            <v>Rate</v>
          </cell>
          <cell r="H4121" t="str">
            <v>Total</v>
          </cell>
        </row>
        <row r="4122">
          <cell r="D4122" t="str">
            <v xml:space="preserve">Pallet Delivery </v>
          </cell>
          <cell r="G4122">
            <v>35</v>
          </cell>
          <cell r="H4122">
            <v>0</v>
          </cell>
        </row>
        <row r="4123">
          <cell r="D4123" t="str">
            <v xml:space="preserve">3 Tonne Truck </v>
          </cell>
          <cell r="G4123">
            <v>130</v>
          </cell>
          <cell r="H4123">
            <v>0</v>
          </cell>
        </row>
        <row r="4124">
          <cell r="G4124" t="str">
            <v>TOTAL TRANSPORT</v>
          </cell>
          <cell r="H4124">
            <v>0</v>
          </cell>
        </row>
        <row r="4125">
          <cell r="G4125" t="str">
            <v>TOTAL COST</v>
          </cell>
          <cell r="H4125">
            <v>0</v>
          </cell>
        </row>
        <row r="4126">
          <cell r="G4126" t="str">
            <v>Cost w/ Mark-up</v>
          </cell>
          <cell r="H4126">
            <v>0</v>
          </cell>
        </row>
        <row r="4127">
          <cell r="G4127" t="str">
            <v xml:space="preserve">Cost per </v>
          </cell>
          <cell r="H4127">
            <v>0</v>
          </cell>
        </row>
        <row r="4128">
          <cell r="G4128" t="str">
            <v xml:space="preserve">Cost per </v>
          </cell>
          <cell r="H4128">
            <v>0</v>
          </cell>
        </row>
        <row r="4132">
          <cell r="C4132">
            <v>55</v>
          </cell>
        </row>
        <row r="4133">
          <cell r="C4133" t="str">
            <v>DWG 
Number</v>
          </cell>
        </row>
        <row r="4134">
          <cell r="D4134" t="str">
            <v>MATERIALS</v>
          </cell>
          <cell r="G4134" t="str">
            <v>Cost $</v>
          </cell>
          <cell r="H4134" t="str">
            <v>Total</v>
          </cell>
        </row>
        <row r="4135">
          <cell r="C4135" t="str">
            <v>SHEETS</v>
          </cell>
          <cell r="G4135">
            <v>0</v>
          </cell>
          <cell r="H4135">
            <v>0</v>
          </cell>
        </row>
        <row r="4136">
          <cell r="C4136" t="str">
            <v>SHEETS</v>
          </cell>
          <cell r="G4136">
            <v>0</v>
          </cell>
          <cell r="H4136">
            <v>0</v>
          </cell>
        </row>
        <row r="4137">
          <cell r="C4137" t="str">
            <v>SHEETS</v>
          </cell>
          <cell r="G4137">
            <v>0</v>
          </cell>
          <cell r="H4137">
            <v>0</v>
          </cell>
        </row>
        <row r="4138">
          <cell r="C4138" t="str">
            <v>SHEETS</v>
          </cell>
          <cell r="G4138">
            <v>0</v>
          </cell>
          <cell r="H4138">
            <v>0</v>
          </cell>
        </row>
        <row r="4139">
          <cell r="C4139" t="str">
            <v>SHEETS</v>
          </cell>
          <cell r="G4139">
            <v>0</v>
          </cell>
          <cell r="H4139">
            <v>0</v>
          </cell>
        </row>
        <row r="4140">
          <cell r="C4140" t="str">
            <v>SHEETS</v>
          </cell>
          <cell r="G4140">
            <v>0</v>
          </cell>
          <cell r="H4140">
            <v>0</v>
          </cell>
        </row>
        <row r="4141">
          <cell r="C4141" t="str">
            <v>EDGE</v>
          </cell>
          <cell r="G4141">
            <v>0</v>
          </cell>
          <cell r="H4141">
            <v>0</v>
          </cell>
        </row>
        <row r="4142">
          <cell r="C4142" t="str">
            <v>EDGE</v>
          </cell>
          <cell r="G4142">
            <v>0</v>
          </cell>
          <cell r="H4142">
            <v>0</v>
          </cell>
        </row>
        <row r="4143">
          <cell r="C4143" t="str">
            <v>EDGE</v>
          </cell>
          <cell r="G4143">
            <v>0</v>
          </cell>
          <cell r="H4143">
            <v>0</v>
          </cell>
        </row>
        <row r="4144">
          <cell r="C4144" t="str">
            <v>HARDWOOD</v>
          </cell>
          <cell r="G4144">
            <v>0</v>
          </cell>
          <cell r="H4144">
            <v>0</v>
          </cell>
        </row>
        <row r="4145">
          <cell r="C4145" t="str">
            <v>HARDWOOD</v>
          </cell>
          <cell r="G4145">
            <v>0</v>
          </cell>
          <cell r="H4145">
            <v>0</v>
          </cell>
        </row>
        <row r="4146">
          <cell r="C4146" t="str">
            <v>HARDWOOD</v>
          </cell>
          <cell r="G4146">
            <v>0</v>
          </cell>
          <cell r="H4146">
            <v>0</v>
          </cell>
        </row>
        <row r="4147">
          <cell r="C4147" t="str">
            <v>HARDWARE</v>
          </cell>
          <cell r="G4147">
            <v>0</v>
          </cell>
          <cell r="H4147">
            <v>0</v>
          </cell>
        </row>
        <row r="4148">
          <cell r="C4148" t="str">
            <v>HARDWARE</v>
          </cell>
          <cell r="G4148">
            <v>0</v>
          </cell>
          <cell r="H4148">
            <v>0</v>
          </cell>
        </row>
        <row r="4149">
          <cell r="C4149" t="str">
            <v>HARDWARE</v>
          </cell>
          <cell r="G4149">
            <v>0</v>
          </cell>
          <cell r="H4149">
            <v>0</v>
          </cell>
        </row>
        <row r="4150">
          <cell r="C4150" t="str">
            <v>HARDWARE</v>
          </cell>
          <cell r="G4150">
            <v>0</v>
          </cell>
          <cell r="H4150">
            <v>0</v>
          </cell>
        </row>
        <row r="4151">
          <cell r="C4151" t="str">
            <v>HARDWARE</v>
          </cell>
          <cell r="G4151">
            <v>0</v>
          </cell>
          <cell r="H4151">
            <v>0</v>
          </cell>
        </row>
        <row r="4152">
          <cell r="C4152" t="str">
            <v>HARDWARE</v>
          </cell>
          <cell r="G4152">
            <v>0</v>
          </cell>
          <cell r="H4152">
            <v>0</v>
          </cell>
        </row>
        <row r="4153">
          <cell r="C4153" t="str">
            <v>HARDWARE</v>
          </cell>
          <cell r="G4153">
            <v>0</v>
          </cell>
          <cell r="H4153">
            <v>0</v>
          </cell>
        </row>
        <row r="4154">
          <cell r="C4154" t="str">
            <v>MISC</v>
          </cell>
          <cell r="G4154">
            <v>0</v>
          </cell>
          <cell r="H4154">
            <v>0</v>
          </cell>
        </row>
        <row r="4155">
          <cell r="C4155" t="str">
            <v>MISC</v>
          </cell>
          <cell r="G4155">
            <v>0</v>
          </cell>
          <cell r="H4155">
            <v>0</v>
          </cell>
        </row>
        <row r="4156">
          <cell r="C4156" t="str">
            <v>MISC</v>
          </cell>
          <cell r="G4156">
            <v>0</v>
          </cell>
          <cell r="H4156">
            <v>0</v>
          </cell>
        </row>
        <row r="4157">
          <cell r="C4157" t="str">
            <v>MISC</v>
          </cell>
          <cell r="G4157">
            <v>0</v>
          </cell>
          <cell r="H4157">
            <v>0</v>
          </cell>
        </row>
        <row r="4159">
          <cell r="C4159" t="str">
            <v>DEL</v>
          </cell>
          <cell r="D4159" t="str">
            <v>Delivery costs for materials above</v>
          </cell>
          <cell r="G4159">
            <v>1</v>
          </cell>
          <cell r="H4159">
            <v>0</v>
          </cell>
        </row>
        <row r="4160">
          <cell r="C4160" t="str">
            <v>CON</v>
          </cell>
          <cell r="D4160" t="str">
            <v xml:space="preserve">Consumables </v>
          </cell>
          <cell r="G4160">
            <v>1</v>
          </cell>
          <cell r="H4160">
            <v>0</v>
          </cell>
        </row>
        <row r="4161">
          <cell r="G4161" t="str">
            <v>TOTAL MATERIAL</v>
          </cell>
          <cell r="H4161">
            <v>0</v>
          </cell>
        </row>
        <row r="4162">
          <cell r="D4162" t="str">
            <v>EXTERNAL MANUFACTURED ITEMS</v>
          </cell>
          <cell r="G4162" t="str">
            <v>Cost $</v>
          </cell>
          <cell r="H4162" t="str">
            <v>Total</v>
          </cell>
        </row>
        <row r="4163">
          <cell r="D4163" t="str">
            <v>Metal Work</v>
          </cell>
          <cell r="H4163">
            <v>0</v>
          </cell>
        </row>
        <row r="4164">
          <cell r="D4164" t="str">
            <v>Glass / Mirror</v>
          </cell>
          <cell r="H4164">
            <v>0</v>
          </cell>
        </row>
        <row r="4165">
          <cell r="D4165" t="str">
            <v>Stone Work /  Solid Surface</v>
          </cell>
          <cell r="H4165">
            <v>0</v>
          </cell>
        </row>
        <row r="4166">
          <cell r="D4166" t="str">
            <v>Upholstery</v>
          </cell>
          <cell r="H4166">
            <v>0</v>
          </cell>
        </row>
        <row r="4167">
          <cell r="D4167" t="str">
            <v>Woodworx</v>
          </cell>
          <cell r="H4167">
            <v>0</v>
          </cell>
        </row>
        <row r="4168">
          <cell r="D4168" t="str">
            <v>Overseas materials</v>
          </cell>
          <cell r="H4168">
            <v>0</v>
          </cell>
        </row>
        <row r="4169">
          <cell r="D4169" t="str">
            <v>Overseas manufactured items</v>
          </cell>
          <cell r="H4169">
            <v>0</v>
          </cell>
        </row>
        <row r="4170">
          <cell r="D4170" t="str">
            <v>Defects</v>
          </cell>
          <cell r="H4170">
            <v>0</v>
          </cell>
        </row>
        <row r="4171">
          <cell r="G4171" t="str">
            <v>TOTAL EXTERNAL</v>
          </cell>
          <cell r="H4171">
            <v>0</v>
          </cell>
        </row>
        <row r="4172">
          <cell r="D4172" t="str">
            <v>PRODUCTION PLANNING</v>
          </cell>
          <cell r="G4172" t="str">
            <v>Rate/hr</v>
          </cell>
          <cell r="H4172" t="str">
            <v>Total</v>
          </cell>
        </row>
        <row r="4173">
          <cell r="C4173" t="str">
            <v>DRW</v>
          </cell>
          <cell r="D4173" t="str">
            <v>Production planning (workshop)</v>
          </cell>
          <cell r="G4173">
            <v>65</v>
          </cell>
          <cell r="H4173">
            <v>0</v>
          </cell>
        </row>
        <row r="4174">
          <cell r="G4174" t="str">
            <v>TOTAL PROD PLAN</v>
          </cell>
          <cell r="H4174">
            <v>0</v>
          </cell>
        </row>
        <row r="4175">
          <cell r="D4175" t="str">
            <v>FACTORY</v>
          </cell>
          <cell r="G4175" t="str">
            <v>Rate/hr</v>
          </cell>
          <cell r="H4175" t="str">
            <v>Total</v>
          </cell>
        </row>
        <row r="4176">
          <cell r="C4176" t="str">
            <v>CNC</v>
          </cell>
          <cell r="D4176" t="str">
            <v>CNC Cutting</v>
          </cell>
          <cell r="G4176">
            <v>65</v>
          </cell>
          <cell r="H4176">
            <v>0</v>
          </cell>
        </row>
        <row r="4177">
          <cell r="C4177" t="str">
            <v>EDG</v>
          </cell>
          <cell r="D4177" t="str">
            <v>Edging Machine</v>
          </cell>
          <cell r="G4177">
            <v>65</v>
          </cell>
          <cell r="H4177">
            <v>0</v>
          </cell>
        </row>
        <row r="4178">
          <cell r="C4178" t="str">
            <v>MAC</v>
          </cell>
          <cell r="D4178" t="str">
            <v>Machining</v>
          </cell>
          <cell r="G4178">
            <v>65</v>
          </cell>
          <cell r="H4178">
            <v>0</v>
          </cell>
        </row>
        <row r="4179">
          <cell r="C4179" t="str">
            <v>MAC</v>
          </cell>
          <cell r="D4179" t="str">
            <v>Profiling / Spindle Moulding</v>
          </cell>
          <cell r="G4179">
            <v>65</v>
          </cell>
          <cell r="H4179">
            <v>0</v>
          </cell>
        </row>
        <row r="4180">
          <cell r="C4180" t="str">
            <v>MAC</v>
          </cell>
          <cell r="D4180" t="str">
            <v>Glue and Joining</v>
          </cell>
          <cell r="G4180">
            <v>65</v>
          </cell>
          <cell r="H4180">
            <v>0</v>
          </cell>
        </row>
        <row r="4181">
          <cell r="C4181" t="str">
            <v>MAC</v>
          </cell>
          <cell r="D4181" t="str">
            <v>Sanding (Drum Sander)</v>
          </cell>
          <cell r="G4181">
            <v>65</v>
          </cell>
          <cell r="H4181">
            <v>0</v>
          </cell>
        </row>
        <row r="4182">
          <cell r="C4182" t="str">
            <v>BEN</v>
          </cell>
          <cell r="D4182" t="str">
            <v xml:space="preserve">Bench/Box Assembly Labour </v>
          </cell>
          <cell r="G4182">
            <v>65</v>
          </cell>
          <cell r="H4182">
            <v>0</v>
          </cell>
        </row>
        <row r="4183">
          <cell r="C4183" t="str">
            <v>BEN</v>
          </cell>
          <cell r="D4183" t="str">
            <v>Set Out</v>
          </cell>
          <cell r="G4183">
            <v>65</v>
          </cell>
          <cell r="H4183">
            <v>0</v>
          </cell>
        </row>
        <row r="4184">
          <cell r="C4184" t="str">
            <v>BEN</v>
          </cell>
          <cell r="D4184" t="str">
            <v>Drawer Assembly</v>
          </cell>
          <cell r="G4184">
            <v>65</v>
          </cell>
          <cell r="H4184">
            <v>0</v>
          </cell>
        </row>
        <row r="4185">
          <cell r="C4185" t="str">
            <v>BEN</v>
          </cell>
          <cell r="D4185" t="str">
            <v>Sanding/ Poly prep</v>
          </cell>
          <cell r="G4185">
            <v>65</v>
          </cell>
          <cell r="H4185">
            <v>0</v>
          </cell>
        </row>
        <row r="4186">
          <cell r="C4186" t="str">
            <v>HAND</v>
          </cell>
          <cell r="D4186" t="str">
            <v>Hand Finishing (Material to be inc. above)</v>
          </cell>
          <cell r="G4186">
            <v>65</v>
          </cell>
          <cell r="H4186">
            <v>0</v>
          </cell>
        </row>
        <row r="4187">
          <cell r="C4187" t="str">
            <v>PALL</v>
          </cell>
          <cell r="D4187" t="str">
            <v>Palleting</v>
          </cell>
          <cell r="G4187">
            <v>65</v>
          </cell>
          <cell r="H4187">
            <v>0</v>
          </cell>
        </row>
        <row r="4188">
          <cell r="C4188" t="str">
            <v>MIS</v>
          </cell>
          <cell r="D4188" t="str">
            <v>Fix Split battens</v>
          </cell>
          <cell r="G4188">
            <v>65</v>
          </cell>
          <cell r="H4188">
            <v>0</v>
          </cell>
        </row>
        <row r="4189">
          <cell r="C4189" t="str">
            <v>MIS</v>
          </cell>
          <cell r="G4189">
            <v>65</v>
          </cell>
          <cell r="H4189">
            <v>0</v>
          </cell>
        </row>
        <row r="4190">
          <cell r="C4190" t="str">
            <v>MIS</v>
          </cell>
          <cell r="G4190">
            <v>65</v>
          </cell>
          <cell r="H4190">
            <v>0</v>
          </cell>
        </row>
        <row r="4191">
          <cell r="G4191" t="str">
            <v>TOTAL FACTORY</v>
          </cell>
          <cell r="H4191">
            <v>0</v>
          </cell>
        </row>
        <row r="4192">
          <cell r="D4192" t="str">
            <v>PAINT - Spray finishing</v>
          </cell>
          <cell r="G4192" t="str">
            <v xml:space="preserve">Rate/m² </v>
          </cell>
          <cell r="H4192" t="str">
            <v>Total</v>
          </cell>
        </row>
        <row r="4193">
          <cell r="D4193" t="str">
            <v>Colour</v>
          </cell>
          <cell r="G4193">
            <v>65</v>
          </cell>
          <cell r="H4193">
            <v>0</v>
          </cell>
        </row>
        <row r="4194">
          <cell r="G4194">
            <v>65</v>
          </cell>
          <cell r="H4194">
            <v>0</v>
          </cell>
        </row>
        <row r="4195">
          <cell r="G4195">
            <v>65</v>
          </cell>
          <cell r="H4195">
            <v>0</v>
          </cell>
        </row>
        <row r="4196">
          <cell r="G4196" t="str">
            <v>TOTAL PAINT</v>
          </cell>
          <cell r="H4196">
            <v>0</v>
          </cell>
        </row>
        <row r="4197">
          <cell r="D4197" t="str">
            <v>DELIVERIES</v>
          </cell>
          <cell r="G4197" t="str">
            <v>Rate</v>
          </cell>
          <cell r="H4197" t="str">
            <v>Total</v>
          </cell>
        </row>
        <row r="4198">
          <cell r="D4198" t="str">
            <v xml:space="preserve">Pallet Delivery </v>
          </cell>
          <cell r="G4198">
            <v>35</v>
          </cell>
          <cell r="H4198">
            <v>0</v>
          </cell>
        </row>
        <row r="4199">
          <cell r="D4199" t="str">
            <v xml:space="preserve">3 Tonne Truck </v>
          </cell>
          <cell r="G4199">
            <v>130</v>
          </cell>
          <cell r="H4199">
            <v>0</v>
          </cell>
        </row>
        <row r="4200">
          <cell r="G4200" t="str">
            <v>TOTAL TRANSPORT</v>
          </cell>
          <cell r="H4200">
            <v>0</v>
          </cell>
        </row>
        <row r="4201">
          <cell r="G4201" t="str">
            <v>TOTAL COST</v>
          </cell>
          <cell r="H4201">
            <v>0</v>
          </cell>
        </row>
        <row r="4202">
          <cell r="G4202" t="str">
            <v>Cost w/ Mark-up</v>
          </cell>
          <cell r="H4202">
            <v>0</v>
          </cell>
        </row>
        <row r="4203">
          <cell r="G4203" t="str">
            <v xml:space="preserve">Cost per </v>
          </cell>
          <cell r="H4203">
            <v>0</v>
          </cell>
        </row>
        <row r="4204">
          <cell r="G4204" t="str">
            <v xml:space="preserve">Cost per </v>
          </cell>
          <cell r="H4204">
            <v>0</v>
          </cell>
        </row>
        <row r="4208">
          <cell r="C4208">
            <v>56</v>
          </cell>
        </row>
        <row r="4209">
          <cell r="C4209" t="str">
            <v>DWG 
Number</v>
          </cell>
        </row>
        <row r="4210">
          <cell r="D4210" t="str">
            <v>MATERIALS</v>
          </cell>
          <cell r="G4210" t="str">
            <v>Cost $</v>
          </cell>
          <cell r="H4210" t="str">
            <v>Total</v>
          </cell>
        </row>
        <row r="4211">
          <cell r="C4211" t="str">
            <v>SHEETS</v>
          </cell>
          <cell r="G4211">
            <v>0</v>
          </cell>
          <cell r="H4211">
            <v>0</v>
          </cell>
        </row>
        <row r="4212">
          <cell r="C4212" t="str">
            <v>SHEETS</v>
          </cell>
          <cell r="G4212">
            <v>0</v>
          </cell>
          <cell r="H4212">
            <v>0</v>
          </cell>
        </row>
        <row r="4213">
          <cell r="C4213" t="str">
            <v>SHEETS</v>
          </cell>
          <cell r="G4213">
            <v>0</v>
          </cell>
          <cell r="H4213">
            <v>0</v>
          </cell>
        </row>
        <row r="4214">
          <cell r="C4214" t="str">
            <v>SHEETS</v>
          </cell>
          <cell r="G4214">
            <v>0</v>
          </cell>
          <cell r="H4214">
            <v>0</v>
          </cell>
        </row>
        <row r="4215">
          <cell r="C4215" t="str">
            <v>SHEETS</v>
          </cell>
          <cell r="G4215">
            <v>0</v>
          </cell>
          <cell r="H4215">
            <v>0</v>
          </cell>
        </row>
        <row r="4216">
          <cell r="C4216" t="str">
            <v>SHEETS</v>
          </cell>
          <cell r="G4216">
            <v>0</v>
          </cell>
          <cell r="H4216">
            <v>0</v>
          </cell>
        </row>
        <row r="4217">
          <cell r="C4217" t="str">
            <v>EDGE</v>
          </cell>
          <cell r="G4217">
            <v>0</v>
          </cell>
          <cell r="H4217">
            <v>0</v>
          </cell>
        </row>
        <row r="4218">
          <cell r="C4218" t="str">
            <v>EDGE</v>
          </cell>
          <cell r="G4218">
            <v>0</v>
          </cell>
          <cell r="H4218">
            <v>0</v>
          </cell>
        </row>
        <row r="4219">
          <cell r="C4219" t="str">
            <v>EDGE</v>
          </cell>
          <cell r="G4219">
            <v>0</v>
          </cell>
          <cell r="H4219">
            <v>0</v>
          </cell>
        </row>
        <row r="4220">
          <cell r="C4220" t="str">
            <v>HARDWOOD</v>
          </cell>
          <cell r="G4220">
            <v>0</v>
          </cell>
          <cell r="H4220">
            <v>0</v>
          </cell>
        </row>
        <row r="4221">
          <cell r="C4221" t="str">
            <v>HARDWOOD</v>
          </cell>
          <cell r="G4221">
            <v>0</v>
          </cell>
          <cell r="H4221">
            <v>0</v>
          </cell>
        </row>
        <row r="4222">
          <cell r="C4222" t="str">
            <v>HARDWOOD</v>
          </cell>
          <cell r="G4222">
            <v>0</v>
          </cell>
          <cell r="H4222">
            <v>0</v>
          </cell>
        </row>
        <row r="4223">
          <cell r="C4223" t="str">
            <v>HARDWARE</v>
          </cell>
          <cell r="G4223">
            <v>0</v>
          </cell>
          <cell r="H4223">
            <v>0</v>
          </cell>
        </row>
        <row r="4224">
          <cell r="C4224" t="str">
            <v>HARDWARE</v>
          </cell>
          <cell r="G4224">
            <v>0</v>
          </cell>
          <cell r="H4224">
            <v>0</v>
          </cell>
        </row>
        <row r="4225">
          <cell r="C4225" t="str">
            <v>HARDWARE</v>
          </cell>
          <cell r="G4225">
            <v>0</v>
          </cell>
          <cell r="H4225">
            <v>0</v>
          </cell>
        </row>
        <row r="4226">
          <cell r="C4226" t="str">
            <v>HARDWARE</v>
          </cell>
          <cell r="G4226">
            <v>0</v>
          </cell>
          <cell r="H4226">
            <v>0</v>
          </cell>
        </row>
        <row r="4227">
          <cell r="C4227" t="str">
            <v>HARDWARE</v>
          </cell>
          <cell r="G4227">
            <v>0</v>
          </cell>
          <cell r="H4227">
            <v>0</v>
          </cell>
        </row>
        <row r="4228">
          <cell r="C4228" t="str">
            <v>HARDWARE</v>
          </cell>
          <cell r="G4228">
            <v>0</v>
          </cell>
          <cell r="H4228">
            <v>0</v>
          </cell>
        </row>
        <row r="4229">
          <cell r="C4229" t="str">
            <v>HARDWARE</v>
          </cell>
          <cell r="G4229">
            <v>0</v>
          </cell>
          <cell r="H4229">
            <v>0</v>
          </cell>
        </row>
        <row r="4230">
          <cell r="C4230" t="str">
            <v>MISC</v>
          </cell>
          <cell r="G4230">
            <v>0</v>
          </cell>
          <cell r="H4230">
            <v>0</v>
          </cell>
        </row>
        <row r="4231">
          <cell r="C4231" t="str">
            <v>MISC</v>
          </cell>
          <cell r="G4231">
            <v>0</v>
          </cell>
          <cell r="H4231">
            <v>0</v>
          </cell>
        </row>
        <row r="4232">
          <cell r="C4232" t="str">
            <v>MISC</v>
          </cell>
          <cell r="G4232">
            <v>0</v>
          </cell>
          <cell r="H4232">
            <v>0</v>
          </cell>
        </row>
        <row r="4233">
          <cell r="C4233" t="str">
            <v>MISC</v>
          </cell>
          <cell r="G4233">
            <v>0</v>
          </cell>
          <cell r="H4233">
            <v>0</v>
          </cell>
        </row>
        <row r="4235">
          <cell r="C4235" t="str">
            <v>DEL</v>
          </cell>
          <cell r="D4235" t="str">
            <v>Delivery costs for materials above</v>
          </cell>
          <cell r="G4235">
            <v>1</v>
          </cell>
          <cell r="H4235">
            <v>0</v>
          </cell>
        </row>
        <row r="4236">
          <cell r="C4236" t="str">
            <v>CON</v>
          </cell>
          <cell r="D4236" t="str">
            <v xml:space="preserve">Consumables </v>
          </cell>
          <cell r="G4236">
            <v>1</v>
          </cell>
          <cell r="H4236">
            <v>0</v>
          </cell>
        </row>
        <row r="4237">
          <cell r="G4237" t="str">
            <v>TOTAL MATERIAL</v>
          </cell>
          <cell r="H4237">
            <v>0</v>
          </cell>
        </row>
        <row r="4238">
          <cell r="D4238" t="str">
            <v>EXTERNAL MANUFACTURED ITEMS</v>
          </cell>
          <cell r="G4238" t="str">
            <v>Cost $</v>
          </cell>
          <cell r="H4238" t="str">
            <v>Total</v>
          </cell>
        </row>
        <row r="4239">
          <cell r="D4239" t="str">
            <v>Metal Work</v>
          </cell>
          <cell r="H4239">
            <v>0</v>
          </cell>
        </row>
        <row r="4240">
          <cell r="D4240" t="str">
            <v>Glass / Mirror</v>
          </cell>
          <cell r="H4240">
            <v>0</v>
          </cell>
        </row>
        <row r="4241">
          <cell r="D4241" t="str">
            <v>Stone Work /  Solid Surface</v>
          </cell>
          <cell r="H4241">
            <v>0</v>
          </cell>
        </row>
        <row r="4242">
          <cell r="D4242" t="str">
            <v>Upholstery</v>
          </cell>
          <cell r="H4242">
            <v>0</v>
          </cell>
        </row>
        <row r="4243">
          <cell r="D4243" t="str">
            <v>Woodworx</v>
          </cell>
          <cell r="H4243">
            <v>0</v>
          </cell>
        </row>
        <row r="4244">
          <cell r="D4244" t="str">
            <v>Overseas materials</v>
          </cell>
          <cell r="H4244">
            <v>0</v>
          </cell>
        </row>
        <row r="4245">
          <cell r="D4245" t="str">
            <v>Overseas manufactured items</v>
          </cell>
          <cell r="H4245">
            <v>0</v>
          </cell>
        </row>
        <row r="4246">
          <cell r="D4246" t="str">
            <v>Defects</v>
          </cell>
          <cell r="H4246">
            <v>0</v>
          </cell>
        </row>
        <row r="4247">
          <cell r="G4247" t="str">
            <v>TOTAL EXTERNAL</v>
          </cell>
          <cell r="H4247">
            <v>0</v>
          </cell>
        </row>
        <row r="4248">
          <cell r="D4248" t="str">
            <v>PRODUCTION PLANNING</v>
          </cell>
          <cell r="G4248" t="str">
            <v>Rate/hr</v>
          </cell>
          <cell r="H4248" t="str">
            <v>Total</v>
          </cell>
        </row>
        <row r="4249">
          <cell r="C4249" t="str">
            <v>DRW</v>
          </cell>
          <cell r="D4249" t="str">
            <v>Production planning (workshop)</v>
          </cell>
          <cell r="G4249">
            <v>65</v>
          </cell>
          <cell r="H4249">
            <v>0</v>
          </cell>
        </row>
        <row r="4250">
          <cell r="G4250" t="str">
            <v>TOTAL PROD PLAN</v>
          </cell>
          <cell r="H4250">
            <v>0</v>
          </cell>
        </row>
        <row r="4251">
          <cell r="D4251" t="str">
            <v>FACTORY</v>
          </cell>
          <cell r="G4251" t="str">
            <v>Rate/hr</v>
          </cell>
          <cell r="H4251" t="str">
            <v>Total</v>
          </cell>
        </row>
        <row r="4252">
          <cell r="C4252" t="str">
            <v>CNC</v>
          </cell>
          <cell r="D4252" t="str">
            <v>CNC Cutting</v>
          </cell>
          <cell r="G4252">
            <v>65</v>
          </cell>
          <cell r="H4252">
            <v>0</v>
          </cell>
        </row>
        <row r="4253">
          <cell r="C4253" t="str">
            <v>EDG</v>
          </cell>
          <cell r="D4253" t="str">
            <v>Edging Machine</v>
          </cell>
          <cell r="G4253">
            <v>65</v>
          </cell>
          <cell r="H4253">
            <v>0</v>
          </cell>
        </row>
        <row r="4254">
          <cell r="C4254" t="str">
            <v>MAC</v>
          </cell>
          <cell r="D4254" t="str">
            <v>Machining</v>
          </cell>
          <cell r="G4254">
            <v>65</v>
          </cell>
          <cell r="H4254">
            <v>0</v>
          </cell>
        </row>
        <row r="4255">
          <cell r="C4255" t="str">
            <v>MAC</v>
          </cell>
          <cell r="D4255" t="str">
            <v>Profiling / Spindle Moulding</v>
          </cell>
          <cell r="G4255">
            <v>65</v>
          </cell>
          <cell r="H4255">
            <v>0</v>
          </cell>
        </row>
        <row r="4256">
          <cell r="C4256" t="str">
            <v>MAC</v>
          </cell>
          <cell r="D4256" t="str">
            <v>Glue and Joining</v>
          </cell>
          <cell r="G4256">
            <v>65</v>
          </cell>
          <cell r="H4256">
            <v>0</v>
          </cell>
        </row>
        <row r="4257">
          <cell r="C4257" t="str">
            <v>MAC</v>
          </cell>
          <cell r="D4257" t="str">
            <v>Sanding (Drum Sander)</v>
          </cell>
          <cell r="G4257">
            <v>65</v>
          </cell>
          <cell r="H4257">
            <v>0</v>
          </cell>
        </row>
        <row r="4258">
          <cell r="C4258" t="str">
            <v>BEN</v>
          </cell>
          <cell r="D4258" t="str">
            <v xml:space="preserve">Bench/Box Assembly Labour </v>
          </cell>
          <cell r="G4258">
            <v>65</v>
          </cell>
          <cell r="H4258">
            <v>0</v>
          </cell>
        </row>
        <row r="4259">
          <cell r="C4259" t="str">
            <v>BEN</v>
          </cell>
          <cell r="D4259" t="str">
            <v>Set Out</v>
          </cell>
          <cell r="G4259">
            <v>65</v>
          </cell>
          <cell r="H4259">
            <v>0</v>
          </cell>
        </row>
        <row r="4260">
          <cell r="C4260" t="str">
            <v>BEN</v>
          </cell>
          <cell r="D4260" t="str">
            <v>Drawer Assembly</v>
          </cell>
          <cell r="G4260">
            <v>65</v>
          </cell>
          <cell r="H4260">
            <v>0</v>
          </cell>
        </row>
        <row r="4261">
          <cell r="C4261" t="str">
            <v>BEN</v>
          </cell>
          <cell r="D4261" t="str">
            <v>Sanding/ Poly prep</v>
          </cell>
          <cell r="G4261">
            <v>65</v>
          </cell>
          <cell r="H4261">
            <v>0</v>
          </cell>
        </row>
        <row r="4262">
          <cell r="C4262" t="str">
            <v>HAND</v>
          </cell>
          <cell r="D4262" t="str">
            <v>Hand Finishing (Material to be inc. above)</v>
          </cell>
          <cell r="G4262">
            <v>65</v>
          </cell>
          <cell r="H4262">
            <v>0</v>
          </cell>
        </row>
        <row r="4263">
          <cell r="C4263" t="str">
            <v>PALL</v>
          </cell>
          <cell r="D4263" t="str">
            <v>Palleting</v>
          </cell>
          <cell r="G4263">
            <v>65</v>
          </cell>
          <cell r="H4263">
            <v>0</v>
          </cell>
        </row>
        <row r="4264">
          <cell r="C4264" t="str">
            <v>MIS</v>
          </cell>
          <cell r="D4264" t="str">
            <v>Fix Split battens</v>
          </cell>
          <cell r="G4264">
            <v>65</v>
          </cell>
          <cell r="H4264">
            <v>0</v>
          </cell>
        </row>
        <row r="4265">
          <cell r="C4265" t="str">
            <v>MIS</v>
          </cell>
          <cell r="G4265">
            <v>65</v>
          </cell>
          <cell r="H4265">
            <v>0</v>
          </cell>
        </row>
        <row r="4266">
          <cell r="C4266" t="str">
            <v>MIS</v>
          </cell>
          <cell r="G4266">
            <v>65</v>
          </cell>
          <cell r="H4266">
            <v>0</v>
          </cell>
        </row>
        <row r="4267">
          <cell r="G4267" t="str">
            <v>TOTAL FACTORY</v>
          </cell>
          <cell r="H4267">
            <v>0</v>
          </cell>
        </row>
        <row r="4268">
          <cell r="D4268" t="str">
            <v>PAINT - Spray finishing</v>
          </cell>
          <cell r="G4268" t="str">
            <v xml:space="preserve">Rate/m² </v>
          </cell>
          <cell r="H4268" t="str">
            <v>Total</v>
          </cell>
        </row>
        <row r="4269">
          <cell r="D4269" t="str">
            <v>Colour</v>
          </cell>
          <cell r="G4269">
            <v>65</v>
          </cell>
          <cell r="H4269">
            <v>0</v>
          </cell>
        </row>
        <row r="4270">
          <cell r="G4270">
            <v>65</v>
          </cell>
          <cell r="H4270">
            <v>0</v>
          </cell>
        </row>
        <row r="4271">
          <cell r="G4271">
            <v>65</v>
          </cell>
          <cell r="H4271">
            <v>0</v>
          </cell>
        </row>
        <row r="4272">
          <cell r="G4272" t="str">
            <v>TOTAL PAINT</v>
          </cell>
          <cell r="H4272">
            <v>0</v>
          </cell>
        </row>
        <row r="4273">
          <cell r="D4273" t="str">
            <v>DELIVERIES</v>
          </cell>
          <cell r="G4273" t="str">
            <v>Rate</v>
          </cell>
          <cell r="H4273" t="str">
            <v>Total</v>
          </cell>
        </row>
        <row r="4274">
          <cell r="D4274" t="str">
            <v xml:space="preserve">Pallet Delivery </v>
          </cell>
          <cell r="G4274">
            <v>35</v>
          </cell>
          <cell r="H4274">
            <v>0</v>
          </cell>
        </row>
        <row r="4275">
          <cell r="D4275" t="str">
            <v xml:space="preserve">3 Tonne Truck </v>
          </cell>
          <cell r="G4275">
            <v>130</v>
          </cell>
          <cell r="H4275">
            <v>0</v>
          </cell>
        </row>
        <row r="4276">
          <cell r="G4276" t="str">
            <v>TOTAL TRANSPORT</v>
          </cell>
          <cell r="H4276">
            <v>0</v>
          </cell>
        </row>
        <row r="4277">
          <cell r="G4277" t="str">
            <v>TOTAL COST</v>
          </cell>
          <cell r="H4277">
            <v>0</v>
          </cell>
        </row>
        <row r="4278">
          <cell r="G4278" t="str">
            <v>Cost w/ Mark-up</v>
          </cell>
          <cell r="H4278">
            <v>0</v>
          </cell>
        </row>
        <row r="4279">
          <cell r="G4279" t="str">
            <v xml:space="preserve">Cost per </v>
          </cell>
          <cell r="H4279">
            <v>0</v>
          </cell>
        </row>
        <row r="4280">
          <cell r="G4280" t="str">
            <v xml:space="preserve">Cost per </v>
          </cell>
          <cell r="H4280">
            <v>0</v>
          </cell>
        </row>
        <row r="4284">
          <cell r="C4284">
            <v>57</v>
          </cell>
        </row>
        <row r="4285">
          <cell r="C4285" t="str">
            <v>DWG 
Number</v>
          </cell>
        </row>
        <row r="4286">
          <cell r="D4286" t="str">
            <v>MATERIALS</v>
          </cell>
          <cell r="G4286" t="str">
            <v>Cost $</v>
          </cell>
          <cell r="H4286" t="str">
            <v>Total</v>
          </cell>
        </row>
        <row r="4287">
          <cell r="C4287" t="str">
            <v>SHEETS</v>
          </cell>
          <cell r="G4287">
            <v>0</v>
          </cell>
          <cell r="H4287">
            <v>0</v>
          </cell>
        </row>
        <row r="4288">
          <cell r="C4288" t="str">
            <v>SHEETS</v>
          </cell>
          <cell r="G4288">
            <v>0</v>
          </cell>
          <cell r="H4288">
            <v>0</v>
          </cell>
        </row>
        <row r="4289">
          <cell r="C4289" t="str">
            <v>SHEETS</v>
          </cell>
          <cell r="G4289">
            <v>0</v>
          </cell>
          <cell r="H4289">
            <v>0</v>
          </cell>
        </row>
        <row r="4290">
          <cell r="C4290" t="str">
            <v>SHEETS</v>
          </cell>
          <cell r="G4290">
            <v>0</v>
          </cell>
          <cell r="H4290">
            <v>0</v>
          </cell>
        </row>
        <row r="4291">
          <cell r="C4291" t="str">
            <v>SHEETS</v>
          </cell>
          <cell r="G4291">
            <v>0</v>
          </cell>
          <cell r="H4291">
            <v>0</v>
          </cell>
        </row>
        <row r="4292">
          <cell r="C4292" t="str">
            <v>SHEETS</v>
          </cell>
          <cell r="G4292">
            <v>0</v>
          </cell>
          <cell r="H4292">
            <v>0</v>
          </cell>
        </row>
        <row r="4293">
          <cell r="C4293" t="str">
            <v>EDGE</v>
          </cell>
          <cell r="G4293">
            <v>0</v>
          </cell>
          <cell r="H4293">
            <v>0</v>
          </cell>
        </row>
        <row r="4294">
          <cell r="C4294" t="str">
            <v>EDGE</v>
          </cell>
          <cell r="G4294">
            <v>0</v>
          </cell>
          <cell r="H4294">
            <v>0</v>
          </cell>
        </row>
        <row r="4295">
          <cell r="C4295" t="str">
            <v>EDGE</v>
          </cell>
          <cell r="G4295">
            <v>0</v>
          </cell>
          <cell r="H4295">
            <v>0</v>
          </cell>
        </row>
        <row r="4296">
          <cell r="C4296" t="str">
            <v>HARDWOOD</v>
          </cell>
          <cell r="G4296">
            <v>0</v>
          </cell>
          <cell r="H4296">
            <v>0</v>
          </cell>
        </row>
        <row r="4297">
          <cell r="C4297" t="str">
            <v>HARDWOOD</v>
          </cell>
          <cell r="G4297">
            <v>0</v>
          </cell>
          <cell r="H4297">
            <v>0</v>
          </cell>
        </row>
        <row r="4298">
          <cell r="C4298" t="str">
            <v>HARDWOOD</v>
          </cell>
          <cell r="G4298">
            <v>0</v>
          </cell>
          <cell r="H4298">
            <v>0</v>
          </cell>
        </row>
        <row r="4299">
          <cell r="C4299" t="str">
            <v>HARDWARE</v>
          </cell>
          <cell r="G4299">
            <v>0</v>
          </cell>
          <cell r="H4299">
            <v>0</v>
          </cell>
        </row>
        <row r="4300">
          <cell r="C4300" t="str">
            <v>HARDWARE</v>
          </cell>
          <cell r="G4300">
            <v>0</v>
          </cell>
          <cell r="H4300">
            <v>0</v>
          </cell>
        </row>
        <row r="4301">
          <cell r="C4301" t="str">
            <v>HARDWARE</v>
          </cell>
          <cell r="G4301">
            <v>0</v>
          </cell>
          <cell r="H4301">
            <v>0</v>
          </cell>
        </row>
        <row r="4302">
          <cell r="C4302" t="str">
            <v>HARDWARE</v>
          </cell>
          <cell r="G4302">
            <v>0</v>
          </cell>
          <cell r="H4302">
            <v>0</v>
          </cell>
        </row>
        <row r="4303">
          <cell r="C4303" t="str">
            <v>HARDWARE</v>
          </cell>
          <cell r="G4303">
            <v>0</v>
          </cell>
          <cell r="H4303">
            <v>0</v>
          </cell>
        </row>
        <row r="4304">
          <cell r="C4304" t="str">
            <v>HARDWARE</v>
          </cell>
          <cell r="G4304">
            <v>0</v>
          </cell>
          <cell r="H4304">
            <v>0</v>
          </cell>
        </row>
        <row r="4305">
          <cell r="C4305" t="str">
            <v>HARDWARE</v>
          </cell>
          <cell r="G4305">
            <v>0</v>
          </cell>
          <cell r="H4305">
            <v>0</v>
          </cell>
        </row>
        <row r="4306">
          <cell r="C4306" t="str">
            <v>MISC</v>
          </cell>
          <cell r="G4306">
            <v>0</v>
          </cell>
          <cell r="H4306">
            <v>0</v>
          </cell>
        </row>
        <row r="4307">
          <cell r="C4307" t="str">
            <v>MISC</v>
          </cell>
          <cell r="G4307">
            <v>0</v>
          </cell>
          <cell r="H4307">
            <v>0</v>
          </cell>
        </row>
        <row r="4308">
          <cell r="C4308" t="str">
            <v>MISC</v>
          </cell>
          <cell r="G4308">
            <v>0</v>
          </cell>
          <cell r="H4308">
            <v>0</v>
          </cell>
        </row>
        <row r="4309">
          <cell r="C4309" t="str">
            <v>MISC</v>
          </cell>
          <cell r="G4309">
            <v>0</v>
          </cell>
          <cell r="H4309">
            <v>0</v>
          </cell>
        </row>
        <row r="4311">
          <cell r="C4311" t="str">
            <v>DEL</v>
          </cell>
          <cell r="D4311" t="str">
            <v>Delivery costs for materials above</v>
          </cell>
          <cell r="G4311">
            <v>1</v>
          </cell>
          <cell r="H4311">
            <v>0</v>
          </cell>
        </row>
        <row r="4312">
          <cell r="C4312" t="str">
            <v>CON</v>
          </cell>
          <cell r="D4312" t="str">
            <v xml:space="preserve">Consumables </v>
          </cell>
          <cell r="G4312">
            <v>1</v>
          </cell>
          <cell r="H4312">
            <v>0</v>
          </cell>
        </row>
        <row r="4313">
          <cell r="G4313" t="str">
            <v>TOTAL MATERIAL</v>
          </cell>
          <cell r="H4313">
            <v>0</v>
          </cell>
        </row>
        <row r="4314">
          <cell r="D4314" t="str">
            <v>EXTERNAL MANUFACTURED ITEMS</v>
          </cell>
          <cell r="G4314" t="str">
            <v>Cost $</v>
          </cell>
          <cell r="H4314" t="str">
            <v>Total</v>
          </cell>
        </row>
        <row r="4315">
          <cell r="D4315" t="str">
            <v>Metal Work</v>
          </cell>
          <cell r="H4315">
            <v>0</v>
          </cell>
        </row>
        <row r="4316">
          <cell r="D4316" t="str">
            <v>Glass / Mirror</v>
          </cell>
          <cell r="H4316">
            <v>0</v>
          </cell>
        </row>
        <row r="4317">
          <cell r="D4317" t="str">
            <v>Stone Work /  Solid Surface</v>
          </cell>
          <cell r="H4317">
            <v>0</v>
          </cell>
        </row>
        <row r="4318">
          <cell r="D4318" t="str">
            <v>Upholstery</v>
          </cell>
          <cell r="H4318">
            <v>0</v>
          </cell>
        </row>
        <row r="4319">
          <cell r="D4319" t="str">
            <v>Woodworx</v>
          </cell>
          <cell r="H4319">
            <v>0</v>
          </cell>
        </row>
        <row r="4320">
          <cell r="D4320" t="str">
            <v>Overseas materials</v>
          </cell>
          <cell r="H4320">
            <v>0</v>
          </cell>
        </row>
        <row r="4321">
          <cell r="D4321" t="str">
            <v>Overseas manufactured items</v>
          </cell>
          <cell r="H4321">
            <v>0</v>
          </cell>
        </row>
        <row r="4322">
          <cell r="D4322" t="str">
            <v>Defects</v>
          </cell>
          <cell r="H4322">
            <v>0</v>
          </cell>
        </row>
        <row r="4323">
          <cell r="G4323" t="str">
            <v>TOTAL EXTERNAL</v>
          </cell>
          <cell r="H4323">
            <v>0</v>
          </cell>
        </row>
        <row r="4324">
          <cell r="D4324" t="str">
            <v>PRODUCTION PLANNING</v>
          </cell>
          <cell r="G4324" t="str">
            <v>Rate/hr</v>
          </cell>
          <cell r="H4324" t="str">
            <v>Total</v>
          </cell>
        </row>
        <row r="4325">
          <cell r="C4325" t="str">
            <v>DRW</v>
          </cell>
          <cell r="D4325" t="str">
            <v>Production planning (workshop)</v>
          </cell>
          <cell r="G4325">
            <v>65</v>
          </cell>
          <cell r="H4325">
            <v>0</v>
          </cell>
        </row>
        <row r="4326">
          <cell r="G4326" t="str">
            <v>TOTAL PROD PLAN</v>
          </cell>
          <cell r="H4326">
            <v>0</v>
          </cell>
        </row>
        <row r="4327">
          <cell r="D4327" t="str">
            <v>FACTORY</v>
          </cell>
          <cell r="G4327" t="str">
            <v>Rate/hr</v>
          </cell>
          <cell r="H4327" t="str">
            <v>Total</v>
          </cell>
        </row>
        <row r="4328">
          <cell r="C4328" t="str">
            <v>CNC</v>
          </cell>
          <cell r="D4328" t="str">
            <v>CNC Cutting</v>
          </cell>
          <cell r="G4328">
            <v>65</v>
          </cell>
          <cell r="H4328">
            <v>0</v>
          </cell>
        </row>
        <row r="4329">
          <cell r="C4329" t="str">
            <v>EDG</v>
          </cell>
          <cell r="D4329" t="str">
            <v>Edging Machine</v>
          </cell>
          <cell r="G4329">
            <v>65</v>
          </cell>
          <cell r="H4329">
            <v>0</v>
          </cell>
        </row>
        <row r="4330">
          <cell r="C4330" t="str">
            <v>MAC</v>
          </cell>
          <cell r="D4330" t="str">
            <v>Machining</v>
          </cell>
          <cell r="G4330">
            <v>65</v>
          </cell>
          <cell r="H4330">
            <v>0</v>
          </cell>
        </row>
        <row r="4331">
          <cell r="C4331" t="str">
            <v>MAC</v>
          </cell>
          <cell r="D4331" t="str">
            <v>Profiling / Spindle Moulding</v>
          </cell>
          <cell r="G4331">
            <v>65</v>
          </cell>
          <cell r="H4331">
            <v>0</v>
          </cell>
        </row>
        <row r="4332">
          <cell r="C4332" t="str">
            <v>MAC</v>
          </cell>
          <cell r="D4332" t="str">
            <v>Glue and Joining</v>
          </cell>
          <cell r="G4332">
            <v>65</v>
          </cell>
          <cell r="H4332">
            <v>0</v>
          </cell>
        </row>
        <row r="4333">
          <cell r="C4333" t="str">
            <v>MAC</v>
          </cell>
          <cell r="D4333" t="str">
            <v>Sanding (Drum Sander)</v>
          </cell>
          <cell r="G4333">
            <v>65</v>
          </cell>
          <cell r="H4333">
            <v>0</v>
          </cell>
        </row>
        <row r="4334">
          <cell r="C4334" t="str">
            <v>BEN</v>
          </cell>
          <cell r="D4334" t="str">
            <v xml:space="preserve">Bench/Box Assembly Labour </v>
          </cell>
          <cell r="G4334">
            <v>65</v>
          </cell>
          <cell r="H4334">
            <v>0</v>
          </cell>
        </row>
        <row r="4335">
          <cell r="C4335" t="str">
            <v>BEN</v>
          </cell>
          <cell r="D4335" t="str">
            <v>Set Out</v>
          </cell>
          <cell r="G4335">
            <v>65</v>
          </cell>
          <cell r="H4335">
            <v>0</v>
          </cell>
        </row>
        <row r="4336">
          <cell r="C4336" t="str">
            <v>BEN</v>
          </cell>
          <cell r="D4336" t="str">
            <v>Drawer Assembly</v>
          </cell>
          <cell r="G4336">
            <v>65</v>
          </cell>
          <cell r="H4336">
            <v>0</v>
          </cell>
        </row>
        <row r="4337">
          <cell r="C4337" t="str">
            <v>BEN</v>
          </cell>
          <cell r="D4337" t="str">
            <v>Sanding/ Poly prep</v>
          </cell>
          <cell r="G4337">
            <v>65</v>
          </cell>
          <cell r="H4337">
            <v>0</v>
          </cell>
        </row>
        <row r="4338">
          <cell r="C4338" t="str">
            <v>HAND</v>
          </cell>
          <cell r="D4338" t="str">
            <v>Hand Finishing (Material to be inc. above)</v>
          </cell>
          <cell r="G4338">
            <v>65</v>
          </cell>
          <cell r="H4338">
            <v>0</v>
          </cell>
        </row>
        <row r="4339">
          <cell r="C4339" t="str">
            <v>PALL</v>
          </cell>
          <cell r="D4339" t="str">
            <v>Palleting</v>
          </cell>
          <cell r="G4339">
            <v>65</v>
          </cell>
          <cell r="H4339">
            <v>0</v>
          </cell>
        </row>
        <row r="4340">
          <cell r="C4340" t="str">
            <v>MIS</v>
          </cell>
          <cell r="D4340" t="str">
            <v>Fix Split battens</v>
          </cell>
          <cell r="G4340">
            <v>65</v>
          </cell>
          <cell r="H4340">
            <v>0</v>
          </cell>
        </row>
        <row r="4341">
          <cell r="C4341" t="str">
            <v>MIS</v>
          </cell>
          <cell r="G4341">
            <v>65</v>
          </cell>
          <cell r="H4341">
            <v>0</v>
          </cell>
        </row>
        <row r="4342">
          <cell r="C4342" t="str">
            <v>MIS</v>
          </cell>
          <cell r="G4342">
            <v>65</v>
          </cell>
          <cell r="H4342">
            <v>0</v>
          </cell>
        </row>
        <row r="4343">
          <cell r="G4343" t="str">
            <v>TOTAL FACTORY</v>
          </cell>
          <cell r="H4343">
            <v>0</v>
          </cell>
        </row>
        <row r="4344">
          <cell r="D4344" t="str">
            <v>PAINT - Spray finishing</v>
          </cell>
          <cell r="G4344" t="str">
            <v xml:space="preserve">Rate/m² </v>
          </cell>
          <cell r="H4344" t="str">
            <v>Total</v>
          </cell>
        </row>
        <row r="4345">
          <cell r="D4345" t="str">
            <v>Colour</v>
          </cell>
          <cell r="G4345">
            <v>65</v>
          </cell>
          <cell r="H4345">
            <v>0</v>
          </cell>
        </row>
        <row r="4346">
          <cell r="G4346">
            <v>65</v>
          </cell>
          <cell r="H4346">
            <v>0</v>
          </cell>
        </row>
        <row r="4347">
          <cell r="G4347">
            <v>65</v>
          </cell>
          <cell r="H4347">
            <v>0</v>
          </cell>
        </row>
        <row r="4348">
          <cell r="G4348" t="str">
            <v>TOTAL PAINT</v>
          </cell>
          <cell r="H4348">
            <v>0</v>
          </cell>
        </row>
        <row r="4349">
          <cell r="D4349" t="str">
            <v>DELIVERIES</v>
          </cell>
          <cell r="G4349" t="str">
            <v>Rate</v>
          </cell>
          <cell r="H4349" t="str">
            <v>Total</v>
          </cell>
        </row>
        <row r="4350">
          <cell r="D4350" t="str">
            <v xml:space="preserve">Pallet Delivery </v>
          </cell>
          <cell r="G4350">
            <v>35</v>
          </cell>
          <cell r="H4350">
            <v>0</v>
          </cell>
        </row>
        <row r="4351">
          <cell r="D4351" t="str">
            <v xml:space="preserve">3 Tonne Truck </v>
          </cell>
          <cell r="G4351">
            <v>130</v>
          </cell>
          <cell r="H4351">
            <v>0</v>
          </cell>
        </row>
        <row r="4352">
          <cell r="G4352" t="str">
            <v>TOTAL TRANSPORT</v>
          </cell>
          <cell r="H4352">
            <v>0</v>
          </cell>
        </row>
        <row r="4353">
          <cell r="G4353" t="str">
            <v>TOTAL COST</v>
          </cell>
          <cell r="H4353">
            <v>0</v>
          </cell>
        </row>
        <row r="4354">
          <cell r="G4354" t="str">
            <v>Cost w/ Mark-up</v>
          </cell>
          <cell r="H4354">
            <v>0</v>
          </cell>
        </row>
        <row r="4355">
          <cell r="G4355" t="str">
            <v xml:space="preserve">Cost per </v>
          </cell>
          <cell r="H4355">
            <v>0</v>
          </cell>
        </row>
        <row r="4356">
          <cell r="G4356" t="str">
            <v xml:space="preserve">Cost per </v>
          </cell>
          <cell r="H4356">
            <v>0</v>
          </cell>
        </row>
        <row r="4360">
          <cell r="C4360">
            <v>58</v>
          </cell>
        </row>
        <row r="4361">
          <cell r="C4361" t="str">
            <v>DWG 
Number</v>
          </cell>
        </row>
        <row r="4362">
          <cell r="D4362" t="str">
            <v>MATERIALS</v>
          </cell>
          <cell r="G4362" t="str">
            <v>Cost $</v>
          </cell>
          <cell r="H4362" t="str">
            <v>Total</v>
          </cell>
        </row>
        <row r="4363">
          <cell r="C4363" t="str">
            <v>SHEETS</v>
          </cell>
          <cell r="G4363">
            <v>0</v>
          </cell>
          <cell r="H4363">
            <v>0</v>
          </cell>
        </row>
        <row r="4364">
          <cell r="C4364" t="str">
            <v>SHEETS</v>
          </cell>
          <cell r="G4364">
            <v>0</v>
          </cell>
          <cell r="H4364">
            <v>0</v>
          </cell>
        </row>
        <row r="4365">
          <cell r="C4365" t="str">
            <v>SHEETS</v>
          </cell>
          <cell r="G4365">
            <v>0</v>
          </cell>
          <cell r="H4365">
            <v>0</v>
          </cell>
        </row>
        <row r="4366">
          <cell r="C4366" t="str">
            <v>SHEETS</v>
          </cell>
          <cell r="G4366">
            <v>0</v>
          </cell>
          <cell r="H4366">
            <v>0</v>
          </cell>
        </row>
        <row r="4367">
          <cell r="C4367" t="str">
            <v>SHEETS</v>
          </cell>
          <cell r="G4367">
            <v>0</v>
          </cell>
          <cell r="H4367">
            <v>0</v>
          </cell>
        </row>
        <row r="4368">
          <cell r="C4368" t="str">
            <v>SHEETS</v>
          </cell>
          <cell r="G4368">
            <v>0</v>
          </cell>
          <cell r="H4368">
            <v>0</v>
          </cell>
        </row>
        <row r="4369">
          <cell r="C4369" t="str">
            <v>EDGE</v>
          </cell>
          <cell r="G4369">
            <v>0</v>
          </cell>
          <cell r="H4369">
            <v>0</v>
          </cell>
        </row>
        <row r="4370">
          <cell r="C4370" t="str">
            <v>EDGE</v>
          </cell>
          <cell r="G4370">
            <v>0</v>
          </cell>
          <cell r="H4370">
            <v>0</v>
          </cell>
        </row>
        <row r="4371">
          <cell r="C4371" t="str">
            <v>EDGE</v>
          </cell>
          <cell r="G4371">
            <v>0</v>
          </cell>
          <cell r="H4371">
            <v>0</v>
          </cell>
        </row>
        <row r="4372">
          <cell r="C4372" t="str">
            <v>HARDWOOD</v>
          </cell>
          <cell r="G4372">
            <v>0</v>
          </cell>
          <cell r="H4372">
            <v>0</v>
          </cell>
        </row>
        <row r="4373">
          <cell r="C4373" t="str">
            <v>HARDWOOD</v>
          </cell>
          <cell r="G4373">
            <v>0</v>
          </cell>
          <cell r="H4373">
            <v>0</v>
          </cell>
        </row>
        <row r="4374">
          <cell r="C4374" t="str">
            <v>HARDWOOD</v>
          </cell>
          <cell r="G4374">
            <v>0</v>
          </cell>
          <cell r="H4374">
            <v>0</v>
          </cell>
        </row>
        <row r="4375">
          <cell r="C4375" t="str">
            <v>HARDWARE</v>
          </cell>
          <cell r="G4375">
            <v>0</v>
          </cell>
          <cell r="H4375">
            <v>0</v>
          </cell>
        </row>
        <row r="4376">
          <cell r="C4376" t="str">
            <v>HARDWARE</v>
          </cell>
          <cell r="G4376">
            <v>0</v>
          </cell>
          <cell r="H4376">
            <v>0</v>
          </cell>
        </row>
        <row r="4377">
          <cell r="C4377" t="str">
            <v>HARDWARE</v>
          </cell>
          <cell r="G4377">
            <v>0</v>
          </cell>
          <cell r="H4377">
            <v>0</v>
          </cell>
        </row>
        <row r="4378">
          <cell r="C4378" t="str">
            <v>HARDWARE</v>
          </cell>
          <cell r="G4378">
            <v>0</v>
          </cell>
          <cell r="H4378">
            <v>0</v>
          </cell>
        </row>
        <row r="4379">
          <cell r="C4379" t="str">
            <v>HARDWARE</v>
          </cell>
          <cell r="G4379">
            <v>0</v>
          </cell>
          <cell r="H4379">
            <v>0</v>
          </cell>
        </row>
        <row r="4380">
          <cell r="C4380" t="str">
            <v>HARDWARE</v>
          </cell>
          <cell r="G4380">
            <v>0</v>
          </cell>
          <cell r="H4380">
            <v>0</v>
          </cell>
        </row>
        <row r="4381">
          <cell r="C4381" t="str">
            <v>HARDWARE</v>
          </cell>
          <cell r="G4381">
            <v>0</v>
          </cell>
          <cell r="H4381">
            <v>0</v>
          </cell>
        </row>
        <row r="4382">
          <cell r="C4382" t="str">
            <v>MISC</v>
          </cell>
          <cell r="G4382">
            <v>0</v>
          </cell>
          <cell r="H4382">
            <v>0</v>
          </cell>
        </row>
        <row r="4383">
          <cell r="C4383" t="str">
            <v>MISC</v>
          </cell>
          <cell r="G4383">
            <v>0</v>
          </cell>
          <cell r="H4383">
            <v>0</v>
          </cell>
        </row>
        <row r="4384">
          <cell r="C4384" t="str">
            <v>MISC</v>
          </cell>
          <cell r="G4384">
            <v>0</v>
          </cell>
          <cell r="H4384">
            <v>0</v>
          </cell>
        </row>
        <row r="4385">
          <cell r="C4385" t="str">
            <v>MISC</v>
          </cell>
          <cell r="G4385">
            <v>0</v>
          </cell>
          <cell r="H4385">
            <v>0</v>
          </cell>
        </row>
        <row r="4387">
          <cell r="C4387" t="str">
            <v>DEL</v>
          </cell>
          <cell r="D4387" t="str">
            <v>Delivery costs for materials above</v>
          </cell>
          <cell r="G4387">
            <v>1</v>
          </cell>
          <cell r="H4387">
            <v>0</v>
          </cell>
        </row>
        <row r="4388">
          <cell r="C4388" t="str">
            <v>CON</v>
          </cell>
          <cell r="D4388" t="str">
            <v xml:space="preserve">Consumables </v>
          </cell>
          <cell r="G4388">
            <v>1</v>
          </cell>
          <cell r="H4388">
            <v>0</v>
          </cell>
        </row>
        <row r="4389">
          <cell r="G4389" t="str">
            <v>TOTAL MATERIAL</v>
          </cell>
          <cell r="H4389">
            <v>0</v>
          </cell>
        </row>
        <row r="4390">
          <cell r="D4390" t="str">
            <v>EXTERNAL MANUFACTURED ITEMS</v>
          </cell>
          <cell r="G4390" t="str">
            <v>Cost $</v>
          </cell>
          <cell r="H4390" t="str">
            <v>Total</v>
          </cell>
        </row>
        <row r="4391">
          <cell r="D4391" t="str">
            <v>Metal Work</v>
          </cell>
          <cell r="H4391">
            <v>0</v>
          </cell>
        </row>
        <row r="4392">
          <cell r="D4392" t="str">
            <v>Glass / Mirror</v>
          </cell>
          <cell r="H4392">
            <v>0</v>
          </cell>
        </row>
        <row r="4393">
          <cell r="D4393" t="str">
            <v>Stone Work /  Solid Surface</v>
          </cell>
          <cell r="H4393">
            <v>0</v>
          </cell>
        </row>
        <row r="4394">
          <cell r="D4394" t="str">
            <v>Upholstery</v>
          </cell>
          <cell r="H4394">
            <v>0</v>
          </cell>
        </row>
        <row r="4395">
          <cell r="D4395" t="str">
            <v>Woodworx</v>
          </cell>
          <cell r="H4395">
            <v>0</v>
          </cell>
        </row>
        <row r="4396">
          <cell r="D4396" t="str">
            <v>Overseas materials</v>
          </cell>
          <cell r="H4396">
            <v>0</v>
          </cell>
        </row>
        <row r="4397">
          <cell r="D4397" t="str">
            <v>Overseas manufactured items</v>
          </cell>
          <cell r="H4397">
            <v>0</v>
          </cell>
        </row>
        <row r="4398">
          <cell r="D4398" t="str">
            <v>Defects</v>
          </cell>
          <cell r="H4398">
            <v>0</v>
          </cell>
        </row>
        <row r="4399">
          <cell r="G4399" t="str">
            <v>TOTAL EXTERNAL</v>
          </cell>
          <cell r="H4399">
            <v>0</v>
          </cell>
        </row>
        <row r="4400">
          <cell r="D4400" t="str">
            <v>PRODUCTION PLANNING</v>
          </cell>
          <cell r="G4400" t="str">
            <v>Rate/hr</v>
          </cell>
          <cell r="H4400" t="str">
            <v>Total</v>
          </cell>
        </row>
        <row r="4401">
          <cell r="C4401" t="str">
            <v>DRW</v>
          </cell>
          <cell r="D4401" t="str">
            <v>Production planning (workshop)</v>
          </cell>
          <cell r="G4401">
            <v>65</v>
          </cell>
          <cell r="H4401">
            <v>0</v>
          </cell>
        </row>
        <row r="4402">
          <cell r="G4402" t="str">
            <v>TOTAL PROD PLAN</v>
          </cell>
          <cell r="H4402">
            <v>0</v>
          </cell>
        </row>
        <row r="4403">
          <cell r="D4403" t="str">
            <v>FACTORY</v>
          </cell>
          <cell r="G4403" t="str">
            <v>Rate/hr</v>
          </cell>
          <cell r="H4403" t="str">
            <v>Total</v>
          </cell>
        </row>
        <row r="4404">
          <cell r="C4404" t="str">
            <v>CNC</v>
          </cell>
          <cell r="D4404" t="str">
            <v>CNC Cutting</v>
          </cell>
          <cell r="G4404">
            <v>65</v>
          </cell>
          <cell r="H4404">
            <v>0</v>
          </cell>
        </row>
        <row r="4405">
          <cell r="C4405" t="str">
            <v>EDG</v>
          </cell>
          <cell r="D4405" t="str">
            <v>Edging Machine</v>
          </cell>
          <cell r="G4405">
            <v>65</v>
          </cell>
          <cell r="H4405">
            <v>0</v>
          </cell>
        </row>
        <row r="4406">
          <cell r="C4406" t="str">
            <v>MAC</v>
          </cell>
          <cell r="D4406" t="str">
            <v>Machining</v>
          </cell>
          <cell r="G4406">
            <v>65</v>
          </cell>
          <cell r="H4406">
            <v>0</v>
          </cell>
        </row>
        <row r="4407">
          <cell r="C4407" t="str">
            <v>MAC</v>
          </cell>
          <cell r="D4407" t="str">
            <v>Profiling / Spindle Moulding</v>
          </cell>
          <cell r="G4407">
            <v>65</v>
          </cell>
          <cell r="H4407">
            <v>0</v>
          </cell>
        </row>
        <row r="4408">
          <cell r="C4408" t="str">
            <v>MAC</v>
          </cell>
          <cell r="D4408" t="str">
            <v>Glue and Joining</v>
          </cell>
          <cell r="G4408">
            <v>65</v>
          </cell>
          <cell r="H4408">
            <v>0</v>
          </cell>
        </row>
        <row r="4409">
          <cell r="C4409" t="str">
            <v>MAC</v>
          </cell>
          <cell r="D4409" t="str">
            <v>Sanding (Drum Sander)</v>
          </cell>
          <cell r="G4409">
            <v>65</v>
          </cell>
          <cell r="H4409">
            <v>0</v>
          </cell>
        </row>
        <row r="4410">
          <cell r="C4410" t="str">
            <v>BEN</v>
          </cell>
          <cell r="D4410" t="str">
            <v xml:space="preserve">Bench/Box Assembly Labour </v>
          </cell>
          <cell r="G4410">
            <v>65</v>
          </cell>
          <cell r="H4410">
            <v>0</v>
          </cell>
        </row>
        <row r="4411">
          <cell r="C4411" t="str">
            <v>BEN</v>
          </cell>
          <cell r="D4411" t="str">
            <v>Set Out</v>
          </cell>
          <cell r="G4411">
            <v>65</v>
          </cell>
          <cell r="H4411">
            <v>0</v>
          </cell>
        </row>
        <row r="4412">
          <cell r="C4412" t="str">
            <v>BEN</v>
          </cell>
          <cell r="D4412" t="str">
            <v>Drawer Assembly</v>
          </cell>
          <cell r="G4412">
            <v>65</v>
          </cell>
          <cell r="H4412">
            <v>0</v>
          </cell>
        </row>
        <row r="4413">
          <cell r="C4413" t="str">
            <v>BEN</v>
          </cell>
          <cell r="D4413" t="str">
            <v>Sanding/ Poly prep</v>
          </cell>
          <cell r="G4413">
            <v>65</v>
          </cell>
          <cell r="H4413">
            <v>0</v>
          </cell>
        </row>
        <row r="4414">
          <cell r="C4414" t="str">
            <v>HAND</v>
          </cell>
          <cell r="D4414" t="str">
            <v>Hand Finishing (Material to be inc. above)</v>
          </cell>
          <cell r="G4414">
            <v>65</v>
          </cell>
          <cell r="H4414">
            <v>0</v>
          </cell>
        </row>
        <row r="4415">
          <cell r="C4415" t="str">
            <v>PALL</v>
          </cell>
          <cell r="D4415" t="str">
            <v>Palleting</v>
          </cell>
          <cell r="G4415">
            <v>65</v>
          </cell>
          <cell r="H4415">
            <v>0</v>
          </cell>
        </row>
        <row r="4416">
          <cell r="C4416" t="str">
            <v>MIS</v>
          </cell>
          <cell r="D4416" t="str">
            <v>Fix Split battens</v>
          </cell>
          <cell r="G4416">
            <v>65</v>
          </cell>
          <cell r="H4416">
            <v>0</v>
          </cell>
        </row>
        <row r="4417">
          <cell r="C4417" t="str">
            <v>MIS</v>
          </cell>
          <cell r="G4417">
            <v>65</v>
          </cell>
          <cell r="H4417">
            <v>0</v>
          </cell>
        </row>
        <row r="4418">
          <cell r="C4418" t="str">
            <v>MIS</v>
          </cell>
          <cell r="G4418">
            <v>65</v>
          </cell>
          <cell r="H4418">
            <v>0</v>
          </cell>
        </row>
        <row r="4419">
          <cell r="G4419" t="str">
            <v>TOTAL FACTORY</v>
          </cell>
          <cell r="H4419">
            <v>0</v>
          </cell>
        </row>
        <row r="4420">
          <cell r="D4420" t="str">
            <v>PAINT - Spray finishing</v>
          </cell>
          <cell r="G4420" t="str">
            <v xml:space="preserve">Rate/m² </v>
          </cell>
          <cell r="H4420" t="str">
            <v>Total</v>
          </cell>
        </row>
        <row r="4421">
          <cell r="D4421" t="str">
            <v>Colour</v>
          </cell>
          <cell r="G4421">
            <v>65</v>
          </cell>
          <cell r="H4421">
            <v>0</v>
          </cell>
        </row>
        <row r="4422">
          <cell r="G4422">
            <v>65</v>
          </cell>
          <cell r="H4422">
            <v>0</v>
          </cell>
        </row>
        <row r="4423">
          <cell r="G4423">
            <v>65</v>
          </cell>
          <cell r="H4423">
            <v>0</v>
          </cell>
        </row>
        <row r="4424">
          <cell r="G4424" t="str">
            <v>TOTAL PAINT</v>
          </cell>
          <cell r="H4424">
            <v>0</v>
          </cell>
        </row>
        <row r="4425">
          <cell r="D4425" t="str">
            <v>DELIVERIES</v>
          </cell>
          <cell r="G4425" t="str">
            <v>Rate</v>
          </cell>
          <cell r="H4425" t="str">
            <v>Total</v>
          </cell>
        </row>
        <row r="4426">
          <cell r="D4426" t="str">
            <v xml:space="preserve">Pallet Delivery </v>
          </cell>
          <cell r="G4426">
            <v>35</v>
          </cell>
          <cell r="H4426">
            <v>0</v>
          </cell>
        </row>
        <row r="4427">
          <cell r="D4427" t="str">
            <v xml:space="preserve">3 Tonne Truck </v>
          </cell>
          <cell r="G4427">
            <v>130</v>
          </cell>
          <cell r="H4427">
            <v>0</v>
          </cell>
        </row>
        <row r="4428">
          <cell r="G4428" t="str">
            <v>TOTAL TRANSPORT</v>
          </cell>
          <cell r="H4428">
            <v>0</v>
          </cell>
        </row>
        <row r="4429">
          <cell r="G4429" t="str">
            <v>TOTAL COST</v>
          </cell>
          <cell r="H4429">
            <v>0</v>
          </cell>
        </row>
        <row r="4430">
          <cell r="G4430" t="str">
            <v>Cost w/ Mark-up</v>
          </cell>
          <cell r="H4430">
            <v>0</v>
          </cell>
        </row>
        <row r="4431">
          <cell r="G4431" t="str">
            <v xml:space="preserve">Cost per </v>
          </cell>
          <cell r="H4431">
            <v>0</v>
          </cell>
        </row>
        <row r="4432">
          <cell r="G4432" t="str">
            <v xml:space="preserve">Cost per </v>
          </cell>
          <cell r="H4432">
            <v>0</v>
          </cell>
        </row>
        <row r="4436">
          <cell r="C4436">
            <v>59</v>
          </cell>
        </row>
        <row r="4437">
          <cell r="C4437" t="str">
            <v>DWG 
Number</v>
          </cell>
        </row>
        <row r="4438">
          <cell r="D4438" t="str">
            <v>MATERIALS</v>
          </cell>
          <cell r="G4438" t="str">
            <v>Cost $</v>
          </cell>
          <cell r="H4438" t="str">
            <v>Total</v>
          </cell>
        </row>
        <row r="4439">
          <cell r="C4439" t="str">
            <v>SHEETS</v>
          </cell>
          <cell r="G4439">
            <v>0</v>
          </cell>
          <cell r="H4439">
            <v>0</v>
          </cell>
        </row>
        <row r="4440">
          <cell r="C4440" t="str">
            <v>SHEETS</v>
          </cell>
          <cell r="G4440">
            <v>0</v>
          </cell>
          <cell r="H4440">
            <v>0</v>
          </cell>
        </row>
        <row r="4441">
          <cell r="C4441" t="str">
            <v>SHEETS</v>
          </cell>
          <cell r="G4441">
            <v>0</v>
          </cell>
          <cell r="H4441">
            <v>0</v>
          </cell>
        </row>
        <row r="4442">
          <cell r="C4442" t="str">
            <v>SHEETS</v>
          </cell>
          <cell r="G4442">
            <v>0</v>
          </cell>
          <cell r="H4442">
            <v>0</v>
          </cell>
        </row>
        <row r="4443">
          <cell r="C4443" t="str">
            <v>SHEETS</v>
          </cell>
          <cell r="G4443">
            <v>0</v>
          </cell>
          <cell r="H4443">
            <v>0</v>
          </cell>
        </row>
        <row r="4444">
          <cell r="C4444" t="str">
            <v>SHEETS</v>
          </cell>
          <cell r="G4444">
            <v>0</v>
          </cell>
          <cell r="H4444">
            <v>0</v>
          </cell>
        </row>
        <row r="4445">
          <cell r="C4445" t="str">
            <v>EDGE</v>
          </cell>
          <cell r="G4445">
            <v>0</v>
          </cell>
          <cell r="H4445">
            <v>0</v>
          </cell>
        </row>
        <row r="4446">
          <cell r="C4446" t="str">
            <v>EDGE</v>
          </cell>
          <cell r="G4446">
            <v>0</v>
          </cell>
          <cell r="H4446">
            <v>0</v>
          </cell>
        </row>
        <row r="4447">
          <cell r="C4447" t="str">
            <v>EDGE</v>
          </cell>
          <cell r="G4447">
            <v>0</v>
          </cell>
          <cell r="H4447">
            <v>0</v>
          </cell>
        </row>
        <row r="4448">
          <cell r="C4448" t="str">
            <v>HARDWOOD</v>
          </cell>
          <cell r="G4448">
            <v>0</v>
          </cell>
          <cell r="H4448">
            <v>0</v>
          </cell>
        </row>
        <row r="4449">
          <cell r="C4449" t="str">
            <v>HARDWOOD</v>
          </cell>
          <cell r="G4449">
            <v>0</v>
          </cell>
          <cell r="H4449">
            <v>0</v>
          </cell>
        </row>
        <row r="4450">
          <cell r="C4450" t="str">
            <v>HARDWOOD</v>
          </cell>
          <cell r="G4450">
            <v>0</v>
          </cell>
          <cell r="H4450">
            <v>0</v>
          </cell>
        </row>
        <row r="4451">
          <cell r="C4451" t="str">
            <v>HARDWARE</v>
          </cell>
          <cell r="G4451">
            <v>0</v>
          </cell>
          <cell r="H4451">
            <v>0</v>
          </cell>
        </row>
        <row r="4452">
          <cell r="C4452" t="str">
            <v>HARDWARE</v>
          </cell>
          <cell r="G4452">
            <v>0</v>
          </cell>
          <cell r="H4452">
            <v>0</v>
          </cell>
        </row>
        <row r="4453">
          <cell r="C4453" t="str">
            <v>HARDWARE</v>
          </cell>
          <cell r="G4453">
            <v>0</v>
          </cell>
          <cell r="H4453">
            <v>0</v>
          </cell>
        </row>
        <row r="4454">
          <cell r="C4454" t="str">
            <v>HARDWARE</v>
          </cell>
          <cell r="G4454">
            <v>0</v>
          </cell>
          <cell r="H4454">
            <v>0</v>
          </cell>
        </row>
        <row r="4455">
          <cell r="C4455" t="str">
            <v>HARDWARE</v>
          </cell>
          <cell r="G4455">
            <v>0</v>
          </cell>
          <cell r="H4455">
            <v>0</v>
          </cell>
        </row>
        <row r="4456">
          <cell r="C4456" t="str">
            <v>HARDWARE</v>
          </cell>
          <cell r="G4456">
            <v>0</v>
          </cell>
          <cell r="H4456">
            <v>0</v>
          </cell>
        </row>
        <row r="4457">
          <cell r="C4457" t="str">
            <v>HARDWARE</v>
          </cell>
          <cell r="G4457">
            <v>0</v>
          </cell>
          <cell r="H4457">
            <v>0</v>
          </cell>
        </row>
        <row r="4458">
          <cell r="C4458" t="str">
            <v>MISC</v>
          </cell>
          <cell r="G4458">
            <v>0</v>
          </cell>
          <cell r="H4458">
            <v>0</v>
          </cell>
        </row>
        <row r="4459">
          <cell r="C4459" t="str">
            <v>MISC</v>
          </cell>
          <cell r="G4459">
            <v>0</v>
          </cell>
          <cell r="H4459">
            <v>0</v>
          </cell>
        </row>
        <row r="4460">
          <cell r="C4460" t="str">
            <v>MISC</v>
          </cell>
          <cell r="G4460">
            <v>0</v>
          </cell>
          <cell r="H4460">
            <v>0</v>
          </cell>
        </row>
        <row r="4461">
          <cell r="C4461" t="str">
            <v>MISC</v>
          </cell>
          <cell r="G4461">
            <v>0</v>
          </cell>
          <cell r="H4461">
            <v>0</v>
          </cell>
        </row>
        <row r="4463">
          <cell r="C4463" t="str">
            <v>DEL</v>
          </cell>
          <cell r="D4463" t="str">
            <v>Delivery costs for materials above</v>
          </cell>
          <cell r="G4463">
            <v>1</v>
          </cell>
          <cell r="H4463">
            <v>0</v>
          </cell>
        </row>
        <row r="4464">
          <cell r="C4464" t="str">
            <v>CON</v>
          </cell>
          <cell r="D4464" t="str">
            <v xml:space="preserve">Consumables </v>
          </cell>
          <cell r="G4464">
            <v>1</v>
          </cell>
          <cell r="H4464">
            <v>0</v>
          </cell>
        </row>
        <row r="4465">
          <cell r="G4465" t="str">
            <v>TOTAL MATERIAL</v>
          </cell>
          <cell r="H4465">
            <v>0</v>
          </cell>
        </row>
        <row r="4466">
          <cell r="D4466" t="str">
            <v>EXTERNAL MANUFACTURED ITEMS</v>
          </cell>
          <cell r="G4466" t="str">
            <v>Cost $</v>
          </cell>
          <cell r="H4466" t="str">
            <v>Total</v>
          </cell>
        </row>
        <row r="4467">
          <cell r="D4467" t="str">
            <v>Metal Work</v>
          </cell>
          <cell r="H4467">
            <v>0</v>
          </cell>
        </row>
        <row r="4468">
          <cell r="D4468" t="str">
            <v>Glass / Mirror</v>
          </cell>
          <cell r="H4468">
            <v>0</v>
          </cell>
        </row>
        <row r="4469">
          <cell r="D4469" t="str">
            <v>Stone Work /  Solid Surface</v>
          </cell>
          <cell r="H4469">
            <v>0</v>
          </cell>
        </row>
        <row r="4470">
          <cell r="D4470" t="str">
            <v>Upholstery</v>
          </cell>
          <cell r="H4470">
            <v>0</v>
          </cell>
        </row>
        <row r="4471">
          <cell r="D4471" t="str">
            <v>Woodworx</v>
          </cell>
          <cell r="H4471">
            <v>0</v>
          </cell>
        </row>
        <row r="4472">
          <cell r="D4472" t="str">
            <v>Overseas materials</v>
          </cell>
          <cell r="H4472">
            <v>0</v>
          </cell>
        </row>
        <row r="4473">
          <cell r="D4473" t="str">
            <v>Overseas manufactured items</v>
          </cell>
          <cell r="H4473">
            <v>0</v>
          </cell>
        </row>
        <row r="4474">
          <cell r="D4474" t="str">
            <v>Defects</v>
          </cell>
          <cell r="H4474">
            <v>0</v>
          </cell>
        </row>
        <row r="4475">
          <cell r="G4475" t="str">
            <v>TOTAL EXTERNAL</v>
          </cell>
          <cell r="H4475">
            <v>0</v>
          </cell>
        </row>
        <row r="4476">
          <cell r="D4476" t="str">
            <v>PRODUCTION PLANNING</v>
          </cell>
          <cell r="G4476" t="str">
            <v>Rate/hr</v>
          </cell>
          <cell r="H4476" t="str">
            <v>Total</v>
          </cell>
        </row>
        <row r="4477">
          <cell r="C4477" t="str">
            <v>DRW</v>
          </cell>
          <cell r="D4477" t="str">
            <v>Production planning (workshop)</v>
          </cell>
          <cell r="G4477">
            <v>65</v>
          </cell>
          <cell r="H4477">
            <v>0</v>
          </cell>
        </row>
        <row r="4478">
          <cell r="G4478" t="str">
            <v>TOTAL PROD PLAN</v>
          </cell>
          <cell r="H4478">
            <v>0</v>
          </cell>
        </row>
        <row r="4479">
          <cell r="D4479" t="str">
            <v>FACTORY</v>
          </cell>
          <cell r="G4479" t="str">
            <v>Rate/hr</v>
          </cell>
          <cell r="H4479" t="str">
            <v>Total</v>
          </cell>
        </row>
        <row r="4480">
          <cell r="C4480" t="str">
            <v>CNC</v>
          </cell>
          <cell r="D4480" t="str">
            <v>CNC Cutting</v>
          </cell>
          <cell r="G4480">
            <v>65</v>
          </cell>
          <cell r="H4480">
            <v>0</v>
          </cell>
        </row>
        <row r="4481">
          <cell r="C4481" t="str">
            <v>EDG</v>
          </cell>
          <cell r="D4481" t="str">
            <v>Edging Machine</v>
          </cell>
          <cell r="G4481">
            <v>65</v>
          </cell>
          <cell r="H4481">
            <v>0</v>
          </cell>
        </row>
        <row r="4482">
          <cell r="C4482" t="str">
            <v>MAC</v>
          </cell>
          <cell r="D4482" t="str">
            <v>Machining</v>
          </cell>
          <cell r="G4482">
            <v>65</v>
          </cell>
          <cell r="H4482">
            <v>0</v>
          </cell>
        </row>
        <row r="4483">
          <cell r="C4483" t="str">
            <v>MAC</v>
          </cell>
          <cell r="D4483" t="str">
            <v>Profiling / Spindle Moulding</v>
          </cell>
          <cell r="G4483">
            <v>65</v>
          </cell>
          <cell r="H4483">
            <v>0</v>
          </cell>
        </row>
        <row r="4484">
          <cell r="C4484" t="str">
            <v>MAC</v>
          </cell>
          <cell r="D4484" t="str">
            <v>Glue and Joining</v>
          </cell>
          <cell r="G4484">
            <v>65</v>
          </cell>
          <cell r="H4484">
            <v>0</v>
          </cell>
        </row>
        <row r="4485">
          <cell r="C4485" t="str">
            <v>MAC</v>
          </cell>
          <cell r="D4485" t="str">
            <v>Sanding (Drum Sander)</v>
          </cell>
          <cell r="G4485">
            <v>65</v>
          </cell>
          <cell r="H4485">
            <v>0</v>
          </cell>
        </row>
        <row r="4486">
          <cell r="C4486" t="str">
            <v>BEN</v>
          </cell>
          <cell r="D4486" t="str">
            <v xml:space="preserve">Bench/Box Assembly Labour </v>
          </cell>
          <cell r="G4486">
            <v>65</v>
          </cell>
          <cell r="H4486">
            <v>0</v>
          </cell>
        </row>
        <row r="4487">
          <cell r="C4487" t="str">
            <v>BEN</v>
          </cell>
          <cell r="D4487" t="str">
            <v>Set Out</v>
          </cell>
          <cell r="G4487">
            <v>65</v>
          </cell>
          <cell r="H4487">
            <v>0</v>
          </cell>
        </row>
        <row r="4488">
          <cell r="C4488" t="str">
            <v>BEN</v>
          </cell>
          <cell r="D4488" t="str">
            <v>Drawer Assembly</v>
          </cell>
          <cell r="G4488">
            <v>65</v>
          </cell>
          <cell r="H4488">
            <v>0</v>
          </cell>
        </row>
        <row r="4489">
          <cell r="C4489" t="str">
            <v>BEN</v>
          </cell>
          <cell r="D4489" t="str">
            <v>Sanding/ Poly prep</v>
          </cell>
          <cell r="G4489">
            <v>65</v>
          </cell>
          <cell r="H4489">
            <v>0</v>
          </cell>
        </row>
        <row r="4490">
          <cell r="C4490" t="str">
            <v>HAND</v>
          </cell>
          <cell r="D4490" t="str">
            <v>Hand Finishing (Material to be inc. above)</v>
          </cell>
          <cell r="G4490">
            <v>65</v>
          </cell>
          <cell r="H4490">
            <v>0</v>
          </cell>
        </row>
        <row r="4491">
          <cell r="C4491" t="str">
            <v>PALL</v>
          </cell>
          <cell r="D4491" t="str">
            <v>Palleting</v>
          </cell>
          <cell r="G4491">
            <v>65</v>
          </cell>
          <cell r="H4491">
            <v>0</v>
          </cell>
        </row>
        <row r="4492">
          <cell r="C4492" t="str">
            <v>MIS</v>
          </cell>
          <cell r="D4492" t="str">
            <v>Fix Split battens</v>
          </cell>
          <cell r="G4492">
            <v>65</v>
          </cell>
          <cell r="H4492">
            <v>0</v>
          </cell>
        </row>
        <row r="4493">
          <cell r="C4493" t="str">
            <v>MIS</v>
          </cell>
          <cell r="G4493">
            <v>65</v>
          </cell>
          <cell r="H4493">
            <v>0</v>
          </cell>
        </row>
        <row r="4494">
          <cell r="C4494" t="str">
            <v>MIS</v>
          </cell>
          <cell r="G4494">
            <v>65</v>
          </cell>
          <cell r="H4494">
            <v>0</v>
          </cell>
        </row>
        <row r="4495">
          <cell r="G4495" t="str">
            <v>TOTAL FACTORY</v>
          </cell>
          <cell r="H4495">
            <v>0</v>
          </cell>
        </row>
        <row r="4496">
          <cell r="D4496" t="str">
            <v>PAINT - Spray finishing</v>
          </cell>
          <cell r="G4496" t="str">
            <v xml:space="preserve">Rate/m² </v>
          </cell>
          <cell r="H4496" t="str">
            <v>Total</v>
          </cell>
        </row>
        <row r="4497">
          <cell r="D4497" t="str">
            <v>Colour</v>
          </cell>
          <cell r="G4497">
            <v>65</v>
          </cell>
          <cell r="H4497">
            <v>0</v>
          </cell>
        </row>
        <row r="4498">
          <cell r="G4498">
            <v>65</v>
          </cell>
          <cell r="H4498">
            <v>0</v>
          </cell>
        </row>
        <row r="4499">
          <cell r="G4499">
            <v>65</v>
          </cell>
          <cell r="H4499">
            <v>0</v>
          </cell>
        </row>
        <row r="4500">
          <cell r="G4500" t="str">
            <v>TOTAL PAINT</v>
          </cell>
          <cell r="H4500">
            <v>0</v>
          </cell>
        </row>
        <row r="4501">
          <cell r="D4501" t="str">
            <v>DELIVERIES</v>
          </cell>
          <cell r="G4501" t="str">
            <v>Rate</v>
          </cell>
          <cell r="H4501" t="str">
            <v>Total</v>
          </cell>
        </row>
        <row r="4502">
          <cell r="D4502" t="str">
            <v xml:space="preserve">Pallet Delivery </v>
          </cell>
          <cell r="G4502">
            <v>35</v>
          </cell>
          <cell r="H4502">
            <v>0</v>
          </cell>
        </row>
        <row r="4503">
          <cell r="D4503" t="str">
            <v xml:space="preserve">3 Tonne Truck </v>
          </cell>
          <cell r="G4503">
            <v>130</v>
          </cell>
          <cell r="H4503">
            <v>0</v>
          </cell>
        </row>
        <row r="4504">
          <cell r="G4504" t="str">
            <v>TOTAL TRANSPORT</v>
          </cell>
          <cell r="H4504">
            <v>0</v>
          </cell>
        </row>
        <row r="4505">
          <cell r="G4505" t="str">
            <v>TOTAL COST</v>
          </cell>
          <cell r="H4505">
            <v>0</v>
          </cell>
        </row>
        <row r="4506">
          <cell r="G4506" t="str">
            <v>Cost w/ Mark-up</v>
          </cell>
          <cell r="H4506">
            <v>0</v>
          </cell>
        </row>
        <row r="4507">
          <cell r="G4507" t="str">
            <v xml:space="preserve">Cost per </v>
          </cell>
          <cell r="H4507">
            <v>0</v>
          </cell>
        </row>
        <row r="4508">
          <cell r="G4508" t="str">
            <v xml:space="preserve">Cost per </v>
          </cell>
          <cell r="H4508">
            <v>0</v>
          </cell>
        </row>
        <row r="4512">
          <cell r="C4512">
            <v>60</v>
          </cell>
        </row>
        <row r="4513">
          <cell r="C4513" t="str">
            <v>DWG 
Number</v>
          </cell>
        </row>
        <row r="4514">
          <cell r="D4514" t="str">
            <v>MATERIALS</v>
          </cell>
          <cell r="G4514" t="str">
            <v>Cost $</v>
          </cell>
          <cell r="H4514" t="str">
            <v>Total</v>
          </cell>
        </row>
        <row r="4515">
          <cell r="C4515" t="str">
            <v>SHEETS</v>
          </cell>
          <cell r="G4515">
            <v>0</v>
          </cell>
          <cell r="H4515">
            <v>0</v>
          </cell>
        </row>
        <row r="4516">
          <cell r="C4516" t="str">
            <v>SHEETS</v>
          </cell>
          <cell r="G4516">
            <v>0</v>
          </cell>
          <cell r="H4516">
            <v>0</v>
          </cell>
        </row>
        <row r="4517">
          <cell r="C4517" t="str">
            <v>SHEETS</v>
          </cell>
          <cell r="G4517">
            <v>0</v>
          </cell>
          <cell r="H4517">
            <v>0</v>
          </cell>
        </row>
        <row r="4518">
          <cell r="C4518" t="str">
            <v>SHEETS</v>
          </cell>
          <cell r="G4518">
            <v>0</v>
          </cell>
          <cell r="H4518">
            <v>0</v>
          </cell>
        </row>
        <row r="4519">
          <cell r="C4519" t="str">
            <v>SHEETS</v>
          </cell>
          <cell r="G4519">
            <v>0</v>
          </cell>
          <cell r="H4519">
            <v>0</v>
          </cell>
        </row>
        <row r="4520">
          <cell r="C4520" t="str">
            <v>SHEETS</v>
          </cell>
          <cell r="G4520">
            <v>0</v>
          </cell>
          <cell r="H4520">
            <v>0</v>
          </cell>
        </row>
        <row r="4521">
          <cell r="C4521" t="str">
            <v>EDGE</v>
          </cell>
          <cell r="G4521">
            <v>0</v>
          </cell>
          <cell r="H4521">
            <v>0</v>
          </cell>
        </row>
        <row r="4522">
          <cell r="C4522" t="str">
            <v>EDGE</v>
          </cell>
          <cell r="G4522">
            <v>0</v>
          </cell>
          <cell r="H4522">
            <v>0</v>
          </cell>
        </row>
        <row r="4523">
          <cell r="C4523" t="str">
            <v>EDGE</v>
          </cell>
          <cell r="G4523">
            <v>0</v>
          </cell>
          <cell r="H4523">
            <v>0</v>
          </cell>
        </row>
        <row r="4524">
          <cell r="C4524" t="str">
            <v>HARDWOOD</v>
          </cell>
          <cell r="G4524">
            <v>0</v>
          </cell>
          <cell r="H4524">
            <v>0</v>
          </cell>
        </row>
        <row r="4525">
          <cell r="C4525" t="str">
            <v>HARDWOOD</v>
          </cell>
          <cell r="G4525">
            <v>0</v>
          </cell>
          <cell r="H4525">
            <v>0</v>
          </cell>
        </row>
        <row r="4526">
          <cell r="C4526" t="str">
            <v>HARDWOOD</v>
          </cell>
          <cell r="G4526">
            <v>0</v>
          </cell>
          <cell r="H4526">
            <v>0</v>
          </cell>
        </row>
        <row r="4527">
          <cell r="C4527" t="str">
            <v>HARDWARE</v>
          </cell>
          <cell r="G4527">
            <v>0</v>
          </cell>
          <cell r="H4527">
            <v>0</v>
          </cell>
        </row>
        <row r="4528">
          <cell r="C4528" t="str">
            <v>HARDWARE</v>
          </cell>
          <cell r="G4528">
            <v>0</v>
          </cell>
          <cell r="H4528">
            <v>0</v>
          </cell>
        </row>
        <row r="4529">
          <cell r="C4529" t="str">
            <v>HARDWARE</v>
          </cell>
          <cell r="G4529">
            <v>0</v>
          </cell>
          <cell r="H4529">
            <v>0</v>
          </cell>
        </row>
        <row r="4530">
          <cell r="C4530" t="str">
            <v>HARDWARE</v>
          </cell>
          <cell r="G4530">
            <v>0</v>
          </cell>
          <cell r="H4530">
            <v>0</v>
          </cell>
        </row>
        <row r="4531">
          <cell r="C4531" t="str">
            <v>HARDWARE</v>
          </cell>
          <cell r="G4531">
            <v>0</v>
          </cell>
          <cell r="H4531">
            <v>0</v>
          </cell>
        </row>
        <row r="4532">
          <cell r="C4532" t="str">
            <v>HARDWARE</v>
          </cell>
          <cell r="G4532">
            <v>0</v>
          </cell>
          <cell r="H4532">
            <v>0</v>
          </cell>
        </row>
        <row r="4533">
          <cell r="C4533" t="str">
            <v>HARDWARE</v>
          </cell>
          <cell r="G4533">
            <v>0</v>
          </cell>
          <cell r="H4533">
            <v>0</v>
          </cell>
        </row>
        <row r="4534">
          <cell r="C4534" t="str">
            <v>MISC</v>
          </cell>
          <cell r="G4534">
            <v>0</v>
          </cell>
          <cell r="H4534">
            <v>0</v>
          </cell>
        </row>
        <row r="4535">
          <cell r="C4535" t="str">
            <v>MISC</v>
          </cell>
          <cell r="G4535">
            <v>0</v>
          </cell>
          <cell r="H4535">
            <v>0</v>
          </cell>
        </row>
        <row r="4536">
          <cell r="C4536" t="str">
            <v>MISC</v>
          </cell>
          <cell r="G4536">
            <v>0</v>
          </cell>
          <cell r="H4536">
            <v>0</v>
          </cell>
        </row>
        <row r="4537">
          <cell r="C4537" t="str">
            <v>MISC</v>
          </cell>
          <cell r="G4537">
            <v>0</v>
          </cell>
          <cell r="H4537">
            <v>0</v>
          </cell>
        </row>
        <row r="4539">
          <cell r="C4539" t="str">
            <v>DEL</v>
          </cell>
          <cell r="D4539" t="str">
            <v>Delivery costs for materials above</v>
          </cell>
          <cell r="G4539">
            <v>1</v>
          </cell>
          <cell r="H4539">
            <v>0</v>
          </cell>
        </row>
        <row r="4540">
          <cell r="C4540" t="str">
            <v>CON</v>
          </cell>
          <cell r="D4540" t="str">
            <v xml:space="preserve">Consumables </v>
          </cell>
          <cell r="G4540">
            <v>1</v>
          </cell>
          <cell r="H4540">
            <v>0</v>
          </cell>
        </row>
        <row r="4541">
          <cell r="G4541" t="str">
            <v>TOTAL MATERIAL</v>
          </cell>
          <cell r="H4541">
            <v>0</v>
          </cell>
        </row>
        <row r="4542">
          <cell r="D4542" t="str">
            <v>EXTERNAL MANUFACTURED ITEMS</v>
          </cell>
          <cell r="G4542" t="str">
            <v>Cost $</v>
          </cell>
          <cell r="H4542" t="str">
            <v>Total</v>
          </cell>
        </row>
        <row r="4543">
          <cell r="D4543" t="str">
            <v>Metal Work</v>
          </cell>
          <cell r="H4543">
            <v>0</v>
          </cell>
        </row>
        <row r="4544">
          <cell r="D4544" t="str">
            <v>Glass / Mirror</v>
          </cell>
          <cell r="H4544">
            <v>0</v>
          </cell>
        </row>
        <row r="4545">
          <cell r="D4545" t="str">
            <v>Stone Work /  Solid Surface</v>
          </cell>
          <cell r="H4545">
            <v>0</v>
          </cell>
        </row>
        <row r="4546">
          <cell r="D4546" t="str">
            <v>Upholstery</v>
          </cell>
          <cell r="H4546">
            <v>0</v>
          </cell>
        </row>
        <row r="4547">
          <cell r="D4547" t="str">
            <v>Woodworx</v>
          </cell>
          <cell r="H4547">
            <v>0</v>
          </cell>
        </row>
        <row r="4548">
          <cell r="D4548" t="str">
            <v>Overseas materials</v>
          </cell>
          <cell r="H4548">
            <v>0</v>
          </cell>
        </row>
        <row r="4549">
          <cell r="D4549" t="str">
            <v>Overseas manufactured items</v>
          </cell>
          <cell r="H4549">
            <v>0</v>
          </cell>
        </row>
        <row r="4550">
          <cell r="D4550" t="str">
            <v>Defects</v>
          </cell>
          <cell r="H4550">
            <v>0</v>
          </cell>
        </row>
        <row r="4551">
          <cell r="G4551" t="str">
            <v>TOTAL EXTERNAL</v>
          </cell>
          <cell r="H4551">
            <v>0</v>
          </cell>
        </row>
        <row r="4552">
          <cell r="D4552" t="str">
            <v>PRODUCTION PLANNING</v>
          </cell>
          <cell r="G4552" t="str">
            <v>Rate/hr</v>
          </cell>
          <cell r="H4552" t="str">
            <v>Total</v>
          </cell>
        </row>
        <row r="4553">
          <cell r="C4553" t="str">
            <v>DRW</v>
          </cell>
          <cell r="D4553" t="str">
            <v>Production planning (workshop)</v>
          </cell>
          <cell r="G4553">
            <v>65</v>
          </cell>
          <cell r="H4553">
            <v>0</v>
          </cell>
        </row>
        <row r="4554">
          <cell r="G4554" t="str">
            <v>TOTAL PROD PLAN</v>
          </cell>
          <cell r="H4554">
            <v>0</v>
          </cell>
        </row>
        <row r="4555">
          <cell r="D4555" t="str">
            <v>FACTORY</v>
          </cell>
          <cell r="G4555" t="str">
            <v>Rate/hr</v>
          </cell>
          <cell r="H4555" t="str">
            <v>Total</v>
          </cell>
        </row>
        <row r="4556">
          <cell r="C4556" t="str">
            <v>CNC</v>
          </cell>
          <cell r="D4556" t="str">
            <v>CNC Cutting</v>
          </cell>
          <cell r="G4556">
            <v>65</v>
          </cell>
          <cell r="H4556">
            <v>0</v>
          </cell>
        </row>
        <row r="4557">
          <cell r="C4557" t="str">
            <v>EDG</v>
          </cell>
          <cell r="D4557" t="str">
            <v>Edging Machine</v>
          </cell>
          <cell r="G4557">
            <v>65</v>
          </cell>
          <cell r="H4557">
            <v>0</v>
          </cell>
        </row>
        <row r="4558">
          <cell r="C4558" t="str">
            <v>MAC</v>
          </cell>
          <cell r="D4558" t="str">
            <v>Machining</v>
          </cell>
          <cell r="G4558">
            <v>65</v>
          </cell>
          <cell r="H4558">
            <v>0</v>
          </cell>
        </row>
        <row r="4559">
          <cell r="C4559" t="str">
            <v>MAC</v>
          </cell>
          <cell r="D4559" t="str">
            <v>Profiling / Spindle Moulding</v>
          </cell>
          <cell r="G4559">
            <v>65</v>
          </cell>
          <cell r="H4559">
            <v>0</v>
          </cell>
        </row>
        <row r="4560">
          <cell r="C4560" t="str">
            <v>MAC</v>
          </cell>
          <cell r="D4560" t="str">
            <v>Glue and Joining</v>
          </cell>
          <cell r="G4560">
            <v>65</v>
          </cell>
          <cell r="H4560">
            <v>0</v>
          </cell>
        </row>
        <row r="4561">
          <cell r="C4561" t="str">
            <v>MAC</v>
          </cell>
          <cell r="D4561" t="str">
            <v>Sanding (Drum Sander)</v>
          </cell>
          <cell r="G4561">
            <v>65</v>
          </cell>
          <cell r="H4561">
            <v>0</v>
          </cell>
        </row>
        <row r="4562">
          <cell r="C4562" t="str">
            <v>BEN</v>
          </cell>
          <cell r="D4562" t="str">
            <v xml:space="preserve">Bench/Box Assembly Labour </v>
          </cell>
          <cell r="G4562">
            <v>65</v>
          </cell>
          <cell r="H4562">
            <v>0</v>
          </cell>
        </row>
        <row r="4563">
          <cell r="C4563" t="str">
            <v>BEN</v>
          </cell>
          <cell r="D4563" t="str">
            <v>Set Out</v>
          </cell>
          <cell r="G4563">
            <v>65</v>
          </cell>
          <cell r="H4563">
            <v>0</v>
          </cell>
        </row>
        <row r="4564">
          <cell r="C4564" t="str">
            <v>BEN</v>
          </cell>
          <cell r="D4564" t="str">
            <v>Drawer Assembly</v>
          </cell>
          <cell r="G4564">
            <v>65</v>
          </cell>
          <cell r="H4564">
            <v>0</v>
          </cell>
        </row>
        <row r="4565">
          <cell r="C4565" t="str">
            <v>BEN</v>
          </cell>
          <cell r="D4565" t="str">
            <v>Sanding/ Poly prep</v>
          </cell>
          <cell r="G4565">
            <v>65</v>
          </cell>
          <cell r="H4565">
            <v>0</v>
          </cell>
        </row>
        <row r="4566">
          <cell r="C4566" t="str">
            <v>HAND</v>
          </cell>
          <cell r="D4566" t="str">
            <v>Hand Finishing (Material to be inc. above)</v>
          </cell>
          <cell r="G4566">
            <v>65</v>
          </cell>
          <cell r="H4566">
            <v>0</v>
          </cell>
        </row>
        <row r="4567">
          <cell r="C4567" t="str">
            <v>PALL</v>
          </cell>
          <cell r="D4567" t="str">
            <v>Palleting</v>
          </cell>
          <cell r="G4567">
            <v>65</v>
          </cell>
          <cell r="H4567">
            <v>0</v>
          </cell>
        </row>
        <row r="4568">
          <cell r="C4568" t="str">
            <v>MIS</v>
          </cell>
          <cell r="D4568" t="str">
            <v>Fix Split battens</v>
          </cell>
          <cell r="G4568">
            <v>65</v>
          </cell>
          <cell r="H4568">
            <v>0</v>
          </cell>
        </row>
        <row r="4569">
          <cell r="C4569" t="str">
            <v>MIS</v>
          </cell>
          <cell r="G4569">
            <v>65</v>
          </cell>
          <cell r="H4569">
            <v>0</v>
          </cell>
        </row>
        <row r="4570">
          <cell r="C4570" t="str">
            <v>MIS</v>
          </cell>
          <cell r="G4570">
            <v>65</v>
          </cell>
          <cell r="H4570">
            <v>0</v>
          </cell>
        </row>
        <row r="4571">
          <cell r="G4571" t="str">
            <v>TOTAL FACTORY</v>
          </cell>
          <cell r="H4571">
            <v>0</v>
          </cell>
        </row>
        <row r="4572">
          <cell r="D4572" t="str">
            <v>PAINT - Spray finishing</v>
          </cell>
          <cell r="G4572" t="str">
            <v xml:space="preserve">Rate/m² </v>
          </cell>
          <cell r="H4572" t="str">
            <v>Total</v>
          </cell>
        </row>
        <row r="4573">
          <cell r="D4573" t="str">
            <v>Colour</v>
          </cell>
          <cell r="G4573">
            <v>65</v>
          </cell>
          <cell r="H4573">
            <v>0</v>
          </cell>
        </row>
        <row r="4574">
          <cell r="G4574">
            <v>65</v>
          </cell>
          <cell r="H4574">
            <v>0</v>
          </cell>
        </row>
        <row r="4575">
          <cell r="G4575">
            <v>65</v>
          </cell>
          <cell r="H4575">
            <v>0</v>
          </cell>
        </row>
        <row r="4576">
          <cell r="G4576" t="str">
            <v>TOTAL PAINT</v>
          </cell>
          <cell r="H4576">
            <v>0</v>
          </cell>
        </row>
        <row r="4577">
          <cell r="D4577" t="str">
            <v>DELIVERIES</v>
          </cell>
          <cell r="G4577" t="str">
            <v>Rate</v>
          </cell>
          <cell r="H4577" t="str">
            <v>Total</v>
          </cell>
        </row>
        <row r="4578">
          <cell r="D4578" t="str">
            <v xml:space="preserve">Pallet Delivery </v>
          </cell>
          <cell r="G4578">
            <v>35</v>
          </cell>
          <cell r="H4578">
            <v>0</v>
          </cell>
        </row>
        <row r="4579">
          <cell r="D4579" t="str">
            <v xml:space="preserve">3 Tonne Truck </v>
          </cell>
          <cell r="G4579">
            <v>130</v>
          </cell>
          <cell r="H4579">
            <v>0</v>
          </cell>
        </row>
        <row r="4580">
          <cell r="G4580" t="str">
            <v>TOTAL TRANSPORT</v>
          </cell>
          <cell r="H4580">
            <v>0</v>
          </cell>
        </row>
        <row r="4581">
          <cell r="G4581" t="str">
            <v>TOTAL COST</v>
          </cell>
          <cell r="H4581">
            <v>0</v>
          </cell>
        </row>
        <row r="4582">
          <cell r="G4582" t="str">
            <v>Cost w/ Mark-up</v>
          </cell>
          <cell r="H4582">
            <v>0</v>
          </cell>
        </row>
        <row r="4583">
          <cell r="G4583" t="str">
            <v xml:space="preserve">Cost per </v>
          </cell>
          <cell r="H4583">
            <v>0</v>
          </cell>
        </row>
        <row r="4584">
          <cell r="G4584" t="str">
            <v xml:space="preserve">Cost per </v>
          </cell>
          <cell r="H4584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F17A2-1884-4821-835F-E9110329A752}">
  <dimension ref="B1:AR73"/>
  <sheetViews>
    <sheetView tabSelected="1" workbookViewId="0">
      <selection activeCell="F7" sqref="F7"/>
    </sheetView>
  </sheetViews>
  <sheetFormatPr defaultRowHeight="15" x14ac:dyDescent="0.25"/>
  <cols>
    <col min="3" max="3" width="33.42578125" bestFit="1" customWidth="1"/>
    <col min="6" max="6" width="14" bestFit="1" customWidth="1"/>
    <col min="8" max="8" width="14" bestFit="1" customWidth="1"/>
    <col min="10" max="10" width="12.85546875" bestFit="1" customWidth="1"/>
  </cols>
  <sheetData>
    <row r="1" spans="2:44" ht="15.75" x14ac:dyDescent="0.25">
      <c r="B1" s="81">
        <v>5555</v>
      </c>
      <c r="C1" s="82"/>
      <c r="D1" s="1"/>
      <c r="E1" s="1"/>
    </row>
    <row r="2" spans="2:44" ht="15.75" x14ac:dyDescent="0.25">
      <c r="B2" s="83" t="s">
        <v>86</v>
      </c>
      <c r="C2" s="84"/>
      <c r="E2" s="2"/>
    </row>
    <row r="3" spans="2:44" ht="15.75" x14ac:dyDescent="0.25">
      <c r="B3" s="85" t="s">
        <v>87</v>
      </c>
      <c r="C3" s="86"/>
      <c r="D3" s="3"/>
      <c r="E3" s="4"/>
    </row>
    <row r="4" spans="2:44" ht="16.5" thickBot="1" x14ac:dyDescent="0.3">
      <c r="B4" s="87"/>
      <c r="C4" s="88"/>
      <c r="D4" s="3"/>
      <c r="E4" s="4"/>
    </row>
    <row r="5" spans="2:44" ht="15.75" thickBot="1" x14ac:dyDescent="0.3">
      <c r="B5" s="5"/>
      <c r="C5" s="1"/>
      <c r="D5" s="89"/>
      <c r="E5" s="89"/>
      <c r="F5" s="6"/>
    </row>
    <row r="6" spans="2:44" ht="16.5" thickBot="1" x14ac:dyDescent="0.3">
      <c r="B6" s="90" t="s">
        <v>0</v>
      </c>
      <c r="C6" s="91"/>
      <c r="D6" s="92"/>
      <c r="E6" s="92"/>
      <c r="F6" s="7">
        <f>H6+M6</f>
        <v>582000</v>
      </c>
      <c r="G6" s="8"/>
      <c r="H6" s="9">
        <v>582000</v>
      </c>
      <c r="M6" s="9">
        <f>SUM(O6:AR6)</f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2:44" ht="15.75" x14ac:dyDescent="0.25">
      <c r="B7" s="77" t="s">
        <v>1</v>
      </c>
      <c r="C7" s="78"/>
      <c r="D7" s="79">
        <f>F7/F6</f>
        <v>0</v>
      </c>
      <c r="E7" s="79"/>
      <c r="F7" s="10">
        <f>F13</f>
        <v>0</v>
      </c>
      <c r="G7" s="8"/>
    </row>
    <row r="8" spans="2:44" ht="15.75" x14ac:dyDescent="0.25">
      <c r="B8" s="77" t="s">
        <v>2</v>
      </c>
      <c r="C8" s="78"/>
      <c r="D8" s="79">
        <f>(F6-F7)/F6</f>
        <v>1</v>
      </c>
      <c r="E8" s="79"/>
      <c r="F8" s="10">
        <f>D8*F6</f>
        <v>582000</v>
      </c>
    </row>
    <row r="9" spans="2:44" ht="15.75" x14ac:dyDescent="0.25">
      <c r="B9" s="77" t="s">
        <v>3</v>
      </c>
      <c r="C9" s="78"/>
      <c r="D9" s="80">
        <v>0.15</v>
      </c>
      <c r="E9" s="80"/>
      <c r="F9" s="10">
        <f>D9*F6</f>
        <v>87300</v>
      </c>
    </row>
    <row r="10" spans="2:44" ht="16.5" thickBot="1" x14ac:dyDescent="0.3">
      <c r="B10" s="74" t="s">
        <v>4</v>
      </c>
      <c r="C10" s="75"/>
      <c r="D10" s="76">
        <f>D8-D9</f>
        <v>0.85</v>
      </c>
      <c r="E10" s="76"/>
      <c r="F10" s="11">
        <f>F8-F9</f>
        <v>494700</v>
      </c>
      <c r="H10" s="12"/>
      <c r="I10" s="13"/>
      <c r="L10" s="13"/>
    </row>
    <row r="11" spans="2:44" ht="15.75" thickBot="1" x14ac:dyDescent="0.3">
      <c r="B11" s="5"/>
      <c r="C11" s="1"/>
      <c r="D11" s="1"/>
      <c r="E11" s="1"/>
      <c r="F11" s="14"/>
      <c r="H11" s="12"/>
      <c r="I11" s="13"/>
      <c r="L11" s="13"/>
    </row>
    <row r="12" spans="2:44" ht="45.75" thickBot="1" x14ac:dyDescent="0.3">
      <c r="B12" s="5"/>
      <c r="D12" s="1"/>
      <c r="E12" s="14"/>
      <c r="F12" s="15" t="s">
        <v>5</v>
      </c>
      <c r="H12" s="16" t="s">
        <v>6</v>
      </c>
      <c r="J12" s="17" t="s">
        <v>7</v>
      </c>
      <c r="K12" s="18" t="s">
        <v>8</v>
      </c>
      <c r="M12" s="19" t="s">
        <v>9</v>
      </c>
      <c r="O12" s="19" t="s">
        <v>10</v>
      </c>
      <c r="P12" s="19" t="s">
        <v>11</v>
      </c>
      <c r="Q12" s="19" t="s">
        <v>12</v>
      </c>
      <c r="R12" s="19" t="s">
        <v>13</v>
      </c>
      <c r="S12" s="19" t="s">
        <v>14</v>
      </c>
      <c r="T12" s="19" t="s">
        <v>15</v>
      </c>
      <c r="U12" s="19" t="s">
        <v>16</v>
      </c>
      <c r="V12" s="19" t="s">
        <v>17</v>
      </c>
      <c r="W12" s="19" t="s">
        <v>18</v>
      </c>
      <c r="X12" s="19" t="s">
        <v>19</v>
      </c>
      <c r="Y12" s="19" t="s">
        <v>20</v>
      </c>
      <c r="Z12" s="19" t="s">
        <v>21</v>
      </c>
      <c r="AA12" s="19" t="s">
        <v>22</v>
      </c>
      <c r="AB12" s="19" t="s">
        <v>23</v>
      </c>
      <c r="AC12" s="19" t="s">
        <v>24</v>
      </c>
      <c r="AD12" s="19" t="s">
        <v>25</v>
      </c>
      <c r="AE12" s="19" t="s">
        <v>26</v>
      </c>
      <c r="AF12" s="19" t="s">
        <v>27</v>
      </c>
      <c r="AG12" s="19" t="s">
        <v>28</v>
      </c>
      <c r="AH12" s="19" t="s">
        <v>29</v>
      </c>
      <c r="AI12" s="19" t="s">
        <v>30</v>
      </c>
      <c r="AJ12" s="19" t="s">
        <v>31</v>
      </c>
      <c r="AK12" s="19" t="s">
        <v>32</v>
      </c>
      <c r="AL12" s="19" t="s">
        <v>33</v>
      </c>
      <c r="AM12" s="19" t="s">
        <v>34</v>
      </c>
      <c r="AN12" s="19" t="s">
        <v>35</v>
      </c>
      <c r="AO12" s="19" t="s">
        <v>36</v>
      </c>
      <c r="AP12" s="19" t="s">
        <v>37</v>
      </c>
      <c r="AQ12" s="19" t="s">
        <v>38</v>
      </c>
      <c r="AR12" s="19" t="s">
        <v>39</v>
      </c>
    </row>
    <row r="13" spans="2:44" ht="15.75" thickBot="1" x14ac:dyDescent="0.3">
      <c r="B13" s="5"/>
      <c r="D13" s="1"/>
      <c r="E13" s="14"/>
      <c r="F13" s="20">
        <f>F15+F27+F37+F42+F46+F50+F58+F69</f>
        <v>0</v>
      </c>
      <c r="G13" s="21"/>
      <c r="H13" s="22">
        <f>SUM(H15,H27,H37,H42,H46,H50,H58,H69)</f>
        <v>0</v>
      </c>
      <c r="J13" s="23">
        <f>SUM(J15,J27,J37,J42,J46,J50,J58,J69)</f>
        <v>0</v>
      </c>
      <c r="K13" s="23">
        <f>SUM(K15,K27,K37,K42,K46,K50,K58,K69)</f>
        <v>0</v>
      </c>
      <c r="M13" s="24">
        <f>M15+M27+M37+M42+M46+M50+M58+M69</f>
        <v>0</v>
      </c>
      <c r="O13" s="24">
        <f>O15+O27+O37+O42+O46+O50+O58+O69</f>
        <v>0</v>
      </c>
      <c r="P13" s="24">
        <f t="shared" ref="P13:AQ13" si="0">P15+P27+P37+P42+P46+P50+P58+P69</f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24">
        <f t="shared" si="0"/>
        <v>0</v>
      </c>
      <c r="Y13" s="24">
        <f t="shared" si="0"/>
        <v>0</v>
      </c>
      <c r="Z13" s="24">
        <f t="shared" si="0"/>
        <v>0</v>
      </c>
      <c r="AA13" s="24">
        <f t="shared" si="0"/>
        <v>0</v>
      </c>
      <c r="AB13" s="24">
        <f t="shared" si="0"/>
        <v>0</v>
      </c>
      <c r="AC13" s="24">
        <f t="shared" si="0"/>
        <v>0</v>
      </c>
      <c r="AD13" s="24">
        <f t="shared" si="0"/>
        <v>0</v>
      </c>
      <c r="AE13" s="24">
        <f t="shared" si="0"/>
        <v>0</v>
      </c>
      <c r="AF13" s="24">
        <f t="shared" si="0"/>
        <v>0</v>
      </c>
      <c r="AG13" s="24">
        <f t="shared" si="0"/>
        <v>0</v>
      </c>
      <c r="AH13" s="24">
        <f t="shared" si="0"/>
        <v>0</v>
      </c>
      <c r="AI13" s="24">
        <f t="shared" si="0"/>
        <v>0</v>
      </c>
      <c r="AJ13" s="24">
        <f>AJ15+AJ27+AJ37+AJ42+AJ46+AJ50+AJ58+AJ69</f>
        <v>0</v>
      </c>
      <c r="AK13" s="24">
        <f t="shared" si="0"/>
        <v>0</v>
      </c>
      <c r="AL13" s="24">
        <f t="shared" si="0"/>
        <v>0</v>
      </c>
      <c r="AM13" s="24">
        <f t="shared" si="0"/>
        <v>0</v>
      </c>
      <c r="AN13" s="24">
        <f t="shared" si="0"/>
        <v>0</v>
      </c>
      <c r="AO13" s="24">
        <f t="shared" si="0"/>
        <v>0</v>
      </c>
      <c r="AP13" s="24">
        <f t="shared" si="0"/>
        <v>0</v>
      </c>
      <c r="AQ13" s="24">
        <f t="shared" si="0"/>
        <v>0</v>
      </c>
      <c r="AR13" s="24">
        <f>AR15+AR27+AR37+AR42+AR46+AR50+AR58+AR69</f>
        <v>0</v>
      </c>
    </row>
    <row r="14" spans="2:44" x14ac:dyDescent="0.25">
      <c r="B14" s="25"/>
      <c r="C14" s="26"/>
      <c r="D14" s="1"/>
      <c r="E14" s="14"/>
      <c r="F14" s="27"/>
      <c r="G14" s="21"/>
      <c r="H14" s="28"/>
      <c r="J14" s="29"/>
      <c r="K14" s="29"/>
      <c r="M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2:44" x14ac:dyDescent="0.25">
      <c r="B15" s="31">
        <v>1</v>
      </c>
      <c r="C15" s="32" t="s">
        <v>40</v>
      </c>
      <c r="D15" s="1"/>
      <c r="E15" s="33" t="str">
        <f>IFERROR(F15/$F$13,"0%")</f>
        <v>0%</v>
      </c>
      <c r="F15" s="34">
        <f>SUM(H15,M15)</f>
        <v>0</v>
      </c>
      <c r="G15" s="21"/>
      <c r="H15" s="35">
        <f>IFERROR(SUM(H16:H25),0)</f>
        <v>0</v>
      </c>
      <c r="J15" s="36">
        <f>IFERROR(SUM(J16:J25),0)</f>
        <v>0</v>
      </c>
      <c r="K15" s="36">
        <f>IFERROR(SUM(K16:K25),0)</f>
        <v>0</v>
      </c>
      <c r="M15" s="37">
        <f>IFERROR(SUM(O15:AR15),0)</f>
        <v>0</v>
      </c>
      <c r="O15" s="37">
        <f>IFERROR(SUM(O16:O25),0)</f>
        <v>0</v>
      </c>
      <c r="P15" s="37">
        <f t="shared" ref="P15:AQ15" si="1">IFERROR(SUM(P16:P25),0)</f>
        <v>0</v>
      </c>
      <c r="Q15" s="37">
        <f t="shared" si="1"/>
        <v>0</v>
      </c>
      <c r="R15" s="37">
        <f t="shared" si="1"/>
        <v>0</v>
      </c>
      <c r="S15" s="37">
        <f t="shared" si="1"/>
        <v>0</v>
      </c>
      <c r="T15" s="37">
        <f t="shared" si="1"/>
        <v>0</v>
      </c>
      <c r="U15" s="37">
        <f t="shared" si="1"/>
        <v>0</v>
      </c>
      <c r="V15" s="37">
        <f t="shared" si="1"/>
        <v>0</v>
      </c>
      <c r="W15" s="37">
        <f t="shared" si="1"/>
        <v>0</v>
      </c>
      <c r="X15" s="37">
        <f t="shared" si="1"/>
        <v>0</v>
      </c>
      <c r="Y15" s="37">
        <f t="shared" si="1"/>
        <v>0</v>
      </c>
      <c r="Z15" s="37">
        <f t="shared" si="1"/>
        <v>0</v>
      </c>
      <c r="AA15" s="37">
        <f t="shared" si="1"/>
        <v>0</v>
      </c>
      <c r="AB15" s="37">
        <f t="shared" si="1"/>
        <v>0</v>
      </c>
      <c r="AC15" s="37">
        <f t="shared" si="1"/>
        <v>0</v>
      </c>
      <c r="AD15" s="37">
        <f t="shared" si="1"/>
        <v>0</v>
      </c>
      <c r="AE15" s="37">
        <f t="shared" si="1"/>
        <v>0</v>
      </c>
      <c r="AF15" s="37">
        <f t="shared" si="1"/>
        <v>0</v>
      </c>
      <c r="AG15" s="37">
        <f t="shared" si="1"/>
        <v>0</v>
      </c>
      <c r="AH15" s="37">
        <f t="shared" si="1"/>
        <v>0</v>
      </c>
      <c r="AI15" s="37">
        <f t="shared" si="1"/>
        <v>0</v>
      </c>
      <c r="AJ15" s="37">
        <f t="shared" si="1"/>
        <v>0</v>
      </c>
      <c r="AK15" s="37">
        <f t="shared" si="1"/>
        <v>0</v>
      </c>
      <c r="AL15" s="37">
        <f t="shared" si="1"/>
        <v>0</v>
      </c>
      <c r="AM15" s="37">
        <f t="shared" si="1"/>
        <v>0</v>
      </c>
      <c r="AN15" s="37">
        <f t="shared" si="1"/>
        <v>0</v>
      </c>
      <c r="AO15" s="37">
        <f t="shared" si="1"/>
        <v>0</v>
      </c>
      <c r="AP15" s="37">
        <f t="shared" si="1"/>
        <v>0</v>
      </c>
      <c r="AQ15" s="37">
        <f t="shared" si="1"/>
        <v>0</v>
      </c>
      <c r="AR15" s="37">
        <f>IFERROR(SUM(AR16:AR25),0)</f>
        <v>0</v>
      </c>
    </row>
    <row r="16" spans="2:44" x14ac:dyDescent="0.25">
      <c r="B16" s="38">
        <v>1.01</v>
      </c>
      <c r="C16" s="39" t="s">
        <v>41</v>
      </c>
      <c r="D16" s="1"/>
      <c r="E16" s="40" t="str">
        <f>IFERROR(F16/$F$13,"0%")</f>
        <v>0%</v>
      </c>
      <c r="F16" s="41">
        <f>SUM(H16,M16)</f>
        <v>0</v>
      </c>
      <c r="G16" s="21"/>
      <c r="H16" s="42">
        <f t="shared" ref="H16:H25" si="2">SUM(J16:K16)</f>
        <v>0</v>
      </c>
      <c r="J16" s="43"/>
      <c r="K16" s="43"/>
      <c r="M16" s="44">
        <f t="shared" ref="M16:M25" si="3">SUM(O16:AR16)</f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</row>
    <row r="17" spans="2:44" x14ac:dyDescent="0.25">
      <c r="B17" s="45">
        <v>1.02</v>
      </c>
      <c r="C17" s="46" t="s">
        <v>42</v>
      </c>
      <c r="D17" s="1"/>
      <c r="E17" s="40" t="str">
        <f t="shared" ref="E17:E25" si="4">IFERROR(F17/$F$13,"0%")</f>
        <v>0%</v>
      </c>
      <c r="F17" s="47">
        <f t="shared" ref="F17:F25" si="5">SUM(H17,M17)</f>
        <v>0</v>
      </c>
      <c r="G17" s="21"/>
      <c r="H17" s="48">
        <f t="shared" si="2"/>
        <v>0</v>
      </c>
      <c r="J17" s="49"/>
      <c r="K17" s="49"/>
      <c r="M17" s="50">
        <f t="shared" si="3"/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</row>
    <row r="18" spans="2:44" x14ac:dyDescent="0.25">
      <c r="B18" s="45">
        <v>1.03</v>
      </c>
      <c r="C18" s="46" t="s">
        <v>43</v>
      </c>
      <c r="D18" s="1"/>
      <c r="E18" s="40" t="str">
        <f t="shared" si="4"/>
        <v>0%</v>
      </c>
      <c r="F18" s="51">
        <f t="shared" si="5"/>
        <v>0</v>
      </c>
      <c r="G18" s="21"/>
      <c r="H18" s="52">
        <f t="shared" si="2"/>
        <v>0</v>
      </c>
      <c r="J18" s="53"/>
      <c r="K18" s="53"/>
      <c r="M18" s="50">
        <f t="shared" si="3"/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</row>
    <row r="19" spans="2:44" x14ac:dyDescent="0.25">
      <c r="B19" s="45">
        <v>1.04</v>
      </c>
      <c r="C19" s="46" t="s">
        <v>44</v>
      </c>
      <c r="D19" s="1"/>
      <c r="E19" s="40" t="str">
        <f t="shared" si="4"/>
        <v>0%</v>
      </c>
      <c r="F19" s="51" t="e">
        <f t="shared" si="5"/>
        <v>#VALUE!</v>
      </c>
      <c r="G19" s="21"/>
      <c r="H19" s="48" t="e">
        <f t="shared" si="2"/>
        <v>#VALUE!</v>
      </c>
      <c r="J19" s="49" t="e">
        <f>SUMIF([1]Spreadsheet!$A$5:$A$5087,C19,[1]Spreadsheet!$S$5:$S$5087)</f>
        <v>#VALUE!</v>
      </c>
      <c r="K19" s="49"/>
      <c r="M19" s="50">
        <f t="shared" si="3"/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</row>
    <row r="20" spans="2:44" x14ac:dyDescent="0.25">
      <c r="B20" s="45">
        <v>1.05</v>
      </c>
      <c r="C20" s="46" t="s">
        <v>45</v>
      </c>
      <c r="D20" s="1"/>
      <c r="E20" s="40" t="str">
        <f t="shared" si="4"/>
        <v>0%</v>
      </c>
      <c r="F20" s="51" t="e">
        <f t="shared" si="5"/>
        <v>#VALUE!</v>
      </c>
      <c r="G20" s="21"/>
      <c r="H20" s="48" t="e">
        <f t="shared" si="2"/>
        <v>#VALUE!</v>
      </c>
      <c r="J20" s="49" t="e">
        <f>SUMIF([1]Spreadsheet!$A$5:$A$5087,C20,[1]Spreadsheet!$S$5:$S$5087)</f>
        <v>#VALUE!</v>
      </c>
      <c r="K20" s="49"/>
      <c r="M20" s="50">
        <f t="shared" si="3"/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</row>
    <row r="21" spans="2:44" x14ac:dyDescent="0.25">
      <c r="B21" s="45">
        <v>1.06</v>
      </c>
      <c r="C21" s="46" t="s">
        <v>46</v>
      </c>
      <c r="D21" s="1"/>
      <c r="E21" s="40" t="str">
        <f>IFERROR(F21/$F$13,"0%")</f>
        <v>0%</v>
      </c>
      <c r="F21" s="51" t="e">
        <f>SUM(H21,M21)</f>
        <v>#VALUE!</v>
      </c>
      <c r="G21" s="21"/>
      <c r="H21" s="48" t="e">
        <f>SUM(J21:K21)</f>
        <v>#VALUE!</v>
      </c>
      <c r="J21" s="49" t="e">
        <f>SUMIF([1]Spreadsheet!$A$5:$A$5087,C21,[1]Spreadsheet!$S$5:$S$5087)</f>
        <v>#VALUE!</v>
      </c>
      <c r="K21" s="49"/>
      <c r="M21" s="50">
        <f>SUM(O21:AR21)</f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</row>
    <row r="22" spans="2:44" x14ac:dyDescent="0.25">
      <c r="B22" s="45">
        <v>1.07</v>
      </c>
      <c r="C22" s="46" t="s">
        <v>47</v>
      </c>
      <c r="D22" s="1"/>
      <c r="E22" s="40" t="str">
        <f t="shared" si="4"/>
        <v>0%</v>
      </c>
      <c r="F22" s="51" t="e">
        <f t="shared" si="5"/>
        <v>#VALUE!</v>
      </c>
      <c r="G22" s="21"/>
      <c r="H22" s="48" t="e">
        <f t="shared" si="2"/>
        <v>#VALUE!</v>
      </c>
      <c r="J22" s="49"/>
      <c r="K22" s="49" t="e">
        <f>SUMIF(Joinery_Cost,"TOTAL MATERIAL",joineryTotals)-K23</f>
        <v>#VALUE!</v>
      </c>
      <c r="M22" s="50">
        <f t="shared" si="3"/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</row>
    <row r="23" spans="2:44" x14ac:dyDescent="0.25">
      <c r="B23" s="45">
        <v>1.08</v>
      </c>
      <c r="C23" s="46" t="s">
        <v>48</v>
      </c>
      <c r="D23" s="1"/>
      <c r="E23" s="40" t="str">
        <f t="shared" si="4"/>
        <v>0%</v>
      </c>
      <c r="F23" s="47" t="e">
        <f t="shared" si="5"/>
        <v>#VALUE!</v>
      </c>
      <c r="G23" s="21"/>
      <c r="H23" s="48" t="e">
        <f t="shared" si="2"/>
        <v>#VALUE!</v>
      </c>
      <c r="J23" s="49"/>
      <c r="K23" s="49" t="e">
        <f>SUMIF(JoineryNumber,"CON",joineryTotals)</f>
        <v>#VALUE!</v>
      </c>
      <c r="M23" s="50">
        <f t="shared" si="3"/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</row>
    <row r="24" spans="2:44" x14ac:dyDescent="0.25">
      <c r="B24" s="45">
        <v>1.0900000000000001</v>
      </c>
      <c r="C24" s="46" t="s">
        <v>49</v>
      </c>
      <c r="D24" s="1"/>
      <c r="E24" s="40" t="str">
        <f t="shared" si="4"/>
        <v>0%</v>
      </c>
      <c r="F24" s="47" t="e">
        <f t="shared" si="5"/>
        <v>#VALUE!</v>
      </c>
      <c r="G24" s="21"/>
      <c r="H24" s="48" t="e">
        <f t="shared" si="2"/>
        <v>#VALUE!</v>
      </c>
      <c r="J24" s="49" t="e">
        <f>SUMIF([1]Spreadsheet!$A$5:$A$5087,C24,[1]Spreadsheet!$S$5:$S$5087)</f>
        <v>#VALUE!</v>
      </c>
      <c r="K24" s="49"/>
      <c r="M24" s="50">
        <f t="shared" si="3"/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</row>
    <row r="25" spans="2:44" x14ac:dyDescent="0.25">
      <c r="B25" s="54">
        <v>1.1000000000000001</v>
      </c>
      <c r="C25" s="46" t="s">
        <v>50</v>
      </c>
      <c r="D25" s="1"/>
      <c r="E25" s="40" t="str">
        <f t="shared" si="4"/>
        <v>0%</v>
      </c>
      <c r="F25" s="47">
        <f t="shared" si="5"/>
        <v>0</v>
      </c>
      <c r="G25" s="21"/>
      <c r="H25" s="48">
        <f t="shared" si="2"/>
        <v>0</v>
      </c>
      <c r="J25" s="49"/>
      <c r="K25" s="49"/>
      <c r="M25" s="50">
        <f t="shared" si="3"/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</row>
    <row r="26" spans="2:44" x14ac:dyDescent="0.25">
      <c r="B26" s="45"/>
      <c r="C26" s="46"/>
      <c r="D26" s="1"/>
      <c r="E26" s="14"/>
      <c r="F26" s="55"/>
      <c r="G26" s="21"/>
      <c r="H26" s="56"/>
      <c r="J26" s="57"/>
      <c r="K26" s="57"/>
      <c r="M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</row>
    <row r="27" spans="2:44" x14ac:dyDescent="0.25">
      <c r="B27" s="31">
        <v>2</v>
      </c>
      <c r="C27" s="32" t="s">
        <v>51</v>
      </c>
      <c r="D27" s="1"/>
      <c r="E27" s="33" t="str">
        <f>IFERROR(F27/$F$13,"0%")</f>
        <v>0%</v>
      </c>
      <c r="F27" s="34">
        <f>SUM(H27,M27)</f>
        <v>0</v>
      </c>
      <c r="G27" s="21"/>
      <c r="H27" s="35">
        <f>IFERROR(SUM(H28:H35),0)</f>
        <v>0</v>
      </c>
      <c r="J27" s="36">
        <f>IFERROR(SUM(J28:J35),0)</f>
        <v>0</v>
      </c>
      <c r="K27" s="36">
        <f>IFERROR(SUM(K28:K35),0)</f>
        <v>0</v>
      </c>
      <c r="M27" s="37">
        <f>IFERROR(SUM(O27:AR27),0)</f>
        <v>0</v>
      </c>
      <c r="O27" s="37">
        <f>IFERROR(SUM(O28:O35),0)</f>
        <v>0</v>
      </c>
      <c r="P27" s="37">
        <f t="shared" ref="P27:AQ27" si="6">IFERROR(SUM(P28:P35),0)</f>
        <v>0</v>
      </c>
      <c r="Q27" s="37">
        <f t="shared" si="6"/>
        <v>0</v>
      </c>
      <c r="R27" s="37">
        <f t="shared" si="6"/>
        <v>0</v>
      </c>
      <c r="S27" s="37">
        <f t="shared" si="6"/>
        <v>0</v>
      </c>
      <c r="T27" s="37">
        <f t="shared" si="6"/>
        <v>0</v>
      </c>
      <c r="U27" s="37">
        <f t="shared" si="6"/>
        <v>0</v>
      </c>
      <c r="V27" s="37">
        <f t="shared" si="6"/>
        <v>0</v>
      </c>
      <c r="W27" s="37">
        <f t="shared" si="6"/>
        <v>0</v>
      </c>
      <c r="X27" s="37">
        <f t="shared" si="6"/>
        <v>0</v>
      </c>
      <c r="Y27" s="37">
        <f t="shared" si="6"/>
        <v>0</v>
      </c>
      <c r="Z27" s="37">
        <f t="shared" si="6"/>
        <v>0</v>
      </c>
      <c r="AA27" s="37">
        <f t="shared" si="6"/>
        <v>0</v>
      </c>
      <c r="AB27" s="37">
        <f t="shared" si="6"/>
        <v>0</v>
      </c>
      <c r="AC27" s="37">
        <f t="shared" si="6"/>
        <v>0</v>
      </c>
      <c r="AD27" s="37">
        <f t="shared" si="6"/>
        <v>0</v>
      </c>
      <c r="AE27" s="37">
        <f t="shared" si="6"/>
        <v>0</v>
      </c>
      <c r="AF27" s="37">
        <f t="shared" si="6"/>
        <v>0</v>
      </c>
      <c r="AG27" s="37">
        <f t="shared" si="6"/>
        <v>0</v>
      </c>
      <c r="AH27" s="37">
        <f t="shared" si="6"/>
        <v>0</v>
      </c>
      <c r="AI27" s="37">
        <f t="shared" si="6"/>
        <v>0</v>
      </c>
      <c r="AJ27" s="37">
        <f t="shared" si="6"/>
        <v>0</v>
      </c>
      <c r="AK27" s="37">
        <f t="shared" si="6"/>
        <v>0</v>
      </c>
      <c r="AL27" s="37">
        <f t="shared" si="6"/>
        <v>0</v>
      </c>
      <c r="AM27" s="37">
        <f t="shared" si="6"/>
        <v>0</v>
      </c>
      <c r="AN27" s="37">
        <f t="shared" si="6"/>
        <v>0</v>
      </c>
      <c r="AO27" s="37">
        <f t="shared" si="6"/>
        <v>0</v>
      </c>
      <c r="AP27" s="37">
        <f t="shared" si="6"/>
        <v>0</v>
      </c>
      <c r="AQ27" s="37">
        <f t="shared" si="6"/>
        <v>0</v>
      </c>
      <c r="AR27" s="37">
        <f>IFERROR(SUM(AR28:AR35),0)</f>
        <v>0</v>
      </c>
    </row>
    <row r="28" spans="2:44" x14ac:dyDescent="0.25">
      <c r="B28" s="38">
        <v>2.0099999999999998</v>
      </c>
      <c r="C28" s="39" t="s">
        <v>52</v>
      </c>
      <c r="D28" s="1"/>
      <c r="E28" s="40" t="str">
        <f t="shared" ref="E28:E35" si="7">IFERROR(F28/$F$13,"0%")</f>
        <v>0%</v>
      </c>
      <c r="F28" s="41">
        <f t="shared" ref="F28:F35" si="8">SUM(H28,M28)</f>
        <v>0</v>
      </c>
      <c r="G28" s="21"/>
      <c r="H28" s="42">
        <f t="shared" ref="H28:H35" si="9">SUM(J28:K28)</f>
        <v>0</v>
      </c>
      <c r="J28" s="49"/>
      <c r="K28" s="49"/>
      <c r="M28" s="44">
        <f t="shared" ref="M28:M35" si="10">SUM(O28:AR28)</f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</row>
    <row r="29" spans="2:44" x14ac:dyDescent="0.25">
      <c r="B29" s="45">
        <v>2.02</v>
      </c>
      <c r="C29" s="46" t="s">
        <v>53</v>
      </c>
      <c r="D29" s="1"/>
      <c r="E29" s="40" t="str">
        <f t="shared" si="7"/>
        <v>0%</v>
      </c>
      <c r="F29" s="47" t="e">
        <f t="shared" si="8"/>
        <v>#VALUE!</v>
      </c>
      <c r="G29" s="21"/>
      <c r="H29" s="48" t="e">
        <f>SUM(J29:K29)</f>
        <v>#VALUE!</v>
      </c>
      <c r="J29" s="49" t="e">
        <f>SUMIF(spreadsheetLegend,C29,spreadsheetTotalCost)</f>
        <v>#VALUE!</v>
      </c>
      <c r="K29" s="49" t="e">
        <f>SUMIF(joinery_material_list,C29,joineryTotals)</f>
        <v>#VALUE!</v>
      </c>
      <c r="M29" s="50">
        <f t="shared" si="10"/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</row>
    <row r="30" spans="2:44" x14ac:dyDescent="0.25">
      <c r="B30" s="45">
        <v>2.0299999999999998</v>
      </c>
      <c r="C30" s="46" t="s">
        <v>54</v>
      </c>
      <c r="D30" s="1"/>
      <c r="E30" s="40" t="str">
        <f t="shared" si="7"/>
        <v>0%</v>
      </c>
      <c r="F30" s="47" t="e">
        <f t="shared" si="8"/>
        <v>#VALUE!</v>
      </c>
      <c r="G30" s="21"/>
      <c r="H30" s="48" t="e">
        <f t="shared" si="9"/>
        <v>#VALUE!</v>
      </c>
      <c r="J30" s="49" t="e">
        <f>SUMIF(spreadsheetLegend,C30,spreadsheetTotalCost)</f>
        <v>#VALUE!</v>
      </c>
      <c r="K30" s="49" t="e">
        <f>SUMIF(joinery_material_list,C30,joineryTotals)</f>
        <v>#VALUE!</v>
      </c>
      <c r="M30" s="50">
        <f t="shared" si="10"/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</row>
    <row r="31" spans="2:44" x14ac:dyDescent="0.25">
      <c r="B31" s="45">
        <v>2.04</v>
      </c>
      <c r="C31" s="46" t="s">
        <v>55</v>
      </c>
      <c r="D31" s="1"/>
      <c r="E31" s="40" t="str">
        <f t="shared" si="7"/>
        <v>0%</v>
      </c>
      <c r="F31" s="47" t="e">
        <f t="shared" si="8"/>
        <v>#VALUE!</v>
      </c>
      <c r="G31" s="21"/>
      <c r="H31" s="48" t="e">
        <f>SUM(J31:K31)</f>
        <v>#VALUE!</v>
      </c>
      <c r="J31" s="49" t="e">
        <f>SUMIF(spreadsheetLegend,C31,spreadsheetTotalCost)</f>
        <v>#VALUE!</v>
      </c>
      <c r="K31" s="49" t="e">
        <f>SUMIF(joinery_material_list,C31,joineryTotals)</f>
        <v>#VALUE!</v>
      </c>
      <c r="M31" s="50">
        <f t="shared" si="10"/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</row>
    <row r="32" spans="2:44" x14ac:dyDescent="0.25">
      <c r="B32" s="45">
        <v>2.0499999999999998</v>
      </c>
      <c r="C32" s="46" t="s">
        <v>56</v>
      </c>
      <c r="D32" s="1"/>
      <c r="E32" s="40" t="str">
        <f t="shared" si="7"/>
        <v>0%</v>
      </c>
      <c r="F32" s="47" t="e">
        <f t="shared" si="8"/>
        <v>#VALUE!</v>
      </c>
      <c r="G32" s="21"/>
      <c r="H32" s="52" t="e">
        <f t="shared" si="9"/>
        <v>#VALUE!</v>
      </c>
      <c r="J32" s="49" t="e">
        <f>SUMIF(spreadsheetLegend,C32,spreadsheetTotalCost)</f>
        <v>#VALUE!</v>
      </c>
      <c r="K32" s="49" t="e">
        <f>SUMIF(joinery_material_list,C32,joineryTotals)</f>
        <v>#VALUE!</v>
      </c>
      <c r="M32" s="50">
        <f t="shared" si="10"/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</row>
    <row r="33" spans="2:44" x14ac:dyDescent="0.25">
      <c r="B33" s="45">
        <v>2.06</v>
      </c>
      <c r="C33" s="46" t="s">
        <v>57</v>
      </c>
      <c r="D33" s="1"/>
      <c r="E33" s="40" t="str">
        <f t="shared" si="7"/>
        <v>0%</v>
      </c>
      <c r="F33" s="47">
        <f t="shared" si="8"/>
        <v>0</v>
      </c>
      <c r="G33" s="21"/>
      <c r="H33" s="48">
        <f>SUM(J33:K33)</f>
        <v>0</v>
      </c>
      <c r="J33" s="49"/>
      <c r="K33" s="49"/>
      <c r="M33" s="50">
        <f t="shared" si="10"/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</row>
    <row r="34" spans="2:44" x14ac:dyDescent="0.25">
      <c r="B34" s="45">
        <v>2.0699999999999998</v>
      </c>
      <c r="C34" s="46" t="s">
        <v>58</v>
      </c>
      <c r="D34" s="1"/>
      <c r="E34" s="40" t="str">
        <f t="shared" si="7"/>
        <v>0%</v>
      </c>
      <c r="F34" s="47" t="e">
        <f t="shared" si="8"/>
        <v>#VALUE!</v>
      </c>
      <c r="G34" s="21"/>
      <c r="H34" s="48" t="e">
        <f t="shared" si="9"/>
        <v>#VALUE!</v>
      </c>
      <c r="J34" s="49" t="e">
        <f>SUMIF(spreadsheetLegend,C34,spreadsheetTotalCost)</f>
        <v>#VALUE!</v>
      </c>
      <c r="K34" s="49" t="e">
        <f>SUMIF(joinery_material_list,C34,joineryTotals)</f>
        <v>#VALUE!</v>
      </c>
      <c r="M34" s="50">
        <f t="shared" si="10"/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</row>
    <row r="35" spans="2:44" x14ac:dyDescent="0.25">
      <c r="B35" s="45">
        <v>2.08</v>
      </c>
      <c r="C35" s="46" t="s">
        <v>50</v>
      </c>
      <c r="D35" s="1"/>
      <c r="E35" s="40" t="str">
        <f t="shared" si="7"/>
        <v>0%</v>
      </c>
      <c r="F35" s="47">
        <f t="shared" si="8"/>
        <v>0</v>
      </c>
      <c r="G35" s="21"/>
      <c r="H35" s="48">
        <f t="shared" si="9"/>
        <v>0</v>
      </c>
      <c r="J35" s="49"/>
      <c r="K35" s="49"/>
      <c r="M35" s="50">
        <f t="shared" si="10"/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</row>
    <row r="36" spans="2:44" x14ac:dyDescent="0.25">
      <c r="B36" s="45"/>
      <c r="C36" s="46"/>
      <c r="D36" s="1"/>
      <c r="E36" s="14"/>
      <c r="F36" s="55"/>
      <c r="G36" s="21"/>
      <c r="H36" s="48"/>
      <c r="J36" s="57"/>
      <c r="K36" s="57"/>
      <c r="M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</row>
    <row r="37" spans="2:44" x14ac:dyDescent="0.25">
      <c r="B37" s="31">
        <v>3</v>
      </c>
      <c r="C37" s="59" t="s">
        <v>59</v>
      </c>
      <c r="D37" s="1"/>
      <c r="E37" s="33" t="str">
        <f>IFERROR(F37/$F$13,"0%")</f>
        <v>0%</v>
      </c>
      <c r="F37" s="34">
        <f>SUM(H37,M37)</f>
        <v>0</v>
      </c>
      <c r="G37" s="21"/>
      <c r="H37" s="35">
        <f>IFERROR(SUM(H38:H40),0)</f>
        <v>0</v>
      </c>
      <c r="J37" s="36">
        <f>IFERROR(SUM(J38:J40),0)</f>
        <v>0</v>
      </c>
      <c r="K37" s="36">
        <f>IFERROR(SUM(K38:K40),0)</f>
        <v>0</v>
      </c>
      <c r="M37" s="37">
        <f>IFERROR(SUM(O37:AR37),0)</f>
        <v>0</v>
      </c>
      <c r="O37" s="37">
        <f>IFERROR(SUM(O38:O40),0)</f>
        <v>0</v>
      </c>
      <c r="P37" s="37">
        <f t="shared" ref="P37:AQ37" si="11">IFERROR(SUM(P38:P40),0)</f>
        <v>0</v>
      </c>
      <c r="Q37" s="37">
        <f t="shared" si="11"/>
        <v>0</v>
      </c>
      <c r="R37" s="37">
        <f t="shared" si="11"/>
        <v>0</v>
      </c>
      <c r="S37" s="37">
        <f t="shared" si="11"/>
        <v>0</v>
      </c>
      <c r="T37" s="37">
        <f t="shared" si="11"/>
        <v>0</v>
      </c>
      <c r="U37" s="37">
        <f t="shared" si="11"/>
        <v>0</v>
      </c>
      <c r="V37" s="37">
        <f t="shared" si="11"/>
        <v>0</v>
      </c>
      <c r="W37" s="37">
        <f t="shared" si="11"/>
        <v>0</v>
      </c>
      <c r="X37" s="37">
        <f t="shared" si="11"/>
        <v>0</v>
      </c>
      <c r="Y37" s="37">
        <f t="shared" si="11"/>
        <v>0</v>
      </c>
      <c r="Z37" s="37">
        <f t="shared" si="11"/>
        <v>0</v>
      </c>
      <c r="AA37" s="37">
        <f t="shared" si="11"/>
        <v>0</v>
      </c>
      <c r="AB37" s="37">
        <f t="shared" si="11"/>
        <v>0</v>
      </c>
      <c r="AC37" s="37">
        <f t="shared" si="11"/>
        <v>0</v>
      </c>
      <c r="AD37" s="37">
        <f t="shared" si="11"/>
        <v>0</v>
      </c>
      <c r="AE37" s="37">
        <f t="shared" si="11"/>
        <v>0</v>
      </c>
      <c r="AF37" s="37">
        <f t="shared" si="11"/>
        <v>0</v>
      </c>
      <c r="AG37" s="37">
        <f t="shared" si="11"/>
        <v>0</v>
      </c>
      <c r="AH37" s="37">
        <f t="shared" si="11"/>
        <v>0</v>
      </c>
      <c r="AI37" s="37">
        <f t="shared" si="11"/>
        <v>0</v>
      </c>
      <c r="AJ37" s="37">
        <f t="shared" si="11"/>
        <v>0</v>
      </c>
      <c r="AK37" s="37">
        <f t="shared" si="11"/>
        <v>0</v>
      </c>
      <c r="AL37" s="37">
        <f t="shared" si="11"/>
        <v>0</v>
      </c>
      <c r="AM37" s="37">
        <f t="shared" si="11"/>
        <v>0</v>
      </c>
      <c r="AN37" s="37">
        <f t="shared" si="11"/>
        <v>0</v>
      </c>
      <c r="AO37" s="37">
        <f t="shared" si="11"/>
        <v>0</v>
      </c>
      <c r="AP37" s="37">
        <f t="shared" si="11"/>
        <v>0</v>
      </c>
      <c r="AQ37" s="37">
        <f t="shared" si="11"/>
        <v>0</v>
      </c>
      <c r="AR37" s="37">
        <f>IFERROR(SUM(AR38:AR40),0)</f>
        <v>0</v>
      </c>
    </row>
    <row r="38" spans="2:44" x14ac:dyDescent="0.25">
      <c r="B38" s="60">
        <v>3.01</v>
      </c>
      <c r="C38" s="61" t="s">
        <v>60</v>
      </c>
      <c r="D38" s="62"/>
      <c r="E38" s="40" t="str">
        <f>IFERROR(F38/$F$13,"0%")</f>
        <v>0%</v>
      </c>
      <c r="F38" s="41" t="e">
        <f>SUM(H38,M38)</f>
        <v>#VALUE!</v>
      </c>
      <c r="G38" s="63"/>
      <c r="H38" s="42" t="e">
        <f>SUM(J38:K38)</f>
        <v>#VALUE!</v>
      </c>
      <c r="J38" s="49" t="e">
        <f>SUMIF(spreadsheetLegend,C38,spreadsheetTotalCost)</f>
        <v>#VALUE!</v>
      </c>
      <c r="K38" s="49" t="e">
        <f>SUMIF(joinery_material_list,C38,joineryTotals)</f>
        <v>#VALUE!</v>
      </c>
      <c r="M38" s="44">
        <f>SUM(O38:AR38)</f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</row>
    <row r="39" spans="2:44" x14ac:dyDescent="0.25">
      <c r="B39" s="60">
        <v>3.02</v>
      </c>
      <c r="C39" s="61" t="s">
        <v>61</v>
      </c>
      <c r="D39" s="62"/>
      <c r="E39" s="40" t="str">
        <f>IFERROR(F39/$F$13,"0%")</f>
        <v>0%</v>
      </c>
      <c r="F39" s="47" t="e">
        <f>SUM(H39,M39)</f>
        <v>#VALUE!</v>
      </c>
      <c r="G39" s="63"/>
      <c r="H39" s="48" t="e">
        <f>SUM(J39:K39)</f>
        <v>#VALUE!</v>
      </c>
      <c r="J39" s="49" t="e">
        <f>SUMIF(spreadsheetLegend,C39,spreadsheetTotalCost)</f>
        <v>#VALUE!</v>
      </c>
      <c r="K39" s="49" t="e">
        <f>SUMIF(joinery_material_list,C39,joineryTotals)</f>
        <v>#VALUE!</v>
      </c>
      <c r="M39" s="50">
        <f>SUM(O39:AR39)</f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</row>
    <row r="40" spans="2:44" x14ac:dyDescent="0.25">
      <c r="B40" s="60">
        <v>3.03</v>
      </c>
      <c r="C40" s="61" t="s">
        <v>50</v>
      </c>
      <c r="D40" s="62"/>
      <c r="E40" s="40" t="str">
        <f>IFERROR(F40/$F$13,"0%")</f>
        <v>0%</v>
      </c>
      <c r="F40" s="47">
        <f>SUM(H40,M40)</f>
        <v>0</v>
      </c>
      <c r="G40" s="63"/>
      <c r="H40" s="52">
        <f>SUM(J40:K40)</f>
        <v>0</v>
      </c>
      <c r="J40" s="49"/>
      <c r="K40" s="49"/>
      <c r="M40" s="50">
        <f>SUM(O40:AR40)</f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</row>
    <row r="41" spans="2:44" x14ac:dyDescent="0.25">
      <c r="B41" s="64"/>
      <c r="C41" s="65"/>
      <c r="D41" s="1"/>
      <c r="E41" s="14"/>
      <c r="F41" s="55"/>
      <c r="G41" s="21"/>
      <c r="H41" s="48"/>
      <c r="J41" s="57"/>
      <c r="K41" s="57"/>
      <c r="M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</row>
    <row r="42" spans="2:44" x14ac:dyDescent="0.25">
      <c r="B42" s="31">
        <v>4</v>
      </c>
      <c r="C42" s="32" t="s">
        <v>62</v>
      </c>
      <c r="D42" s="1"/>
      <c r="E42" s="33" t="str">
        <f>IFERROR(F42/$F$13,"0%")</f>
        <v>0%</v>
      </c>
      <c r="F42" s="34">
        <f>SUM(H42,M42)</f>
        <v>0</v>
      </c>
      <c r="G42" s="21"/>
      <c r="H42" s="35">
        <f>IFERROR(SUM(H43:H44),0)</f>
        <v>0</v>
      </c>
      <c r="J42" s="36">
        <f>IFERROR(SUM(J43:J44),0)</f>
        <v>0</v>
      </c>
      <c r="K42" s="36">
        <f>IFERROR(SUM(K43:K44),0)</f>
        <v>0</v>
      </c>
      <c r="M42" s="37">
        <f>IFERROR(SUM(O42:AR42),0)</f>
        <v>0</v>
      </c>
      <c r="O42" s="37">
        <f>IFERROR(SUM(O43:O44),0)</f>
        <v>0</v>
      </c>
      <c r="P42" s="37">
        <f t="shared" ref="P42:AQ42" si="12">IFERROR(SUM(P43:P44),0)</f>
        <v>0</v>
      </c>
      <c r="Q42" s="37">
        <f t="shared" si="12"/>
        <v>0</v>
      </c>
      <c r="R42" s="37">
        <f t="shared" si="12"/>
        <v>0</v>
      </c>
      <c r="S42" s="37">
        <f t="shared" si="12"/>
        <v>0</v>
      </c>
      <c r="T42" s="37">
        <f t="shared" si="12"/>
        <v>0</v>
      </c>
      <c r="U42" s="37">
        <f t="shared" si="12"/>
        <v>0</v>
      </c>
      <c r="V42" s="37">
        <f t="shared" si="12"/>
        <v>0</v>
      </c>
      <c r="W42" s="37">
        <f t="shared" si="12"/>
        <v>0</v>
      </c>
      <c r="X42" s="37">
        <f t="shared" si="12"/>
        <v>0</v>
      </c>
      <c r="Y42" s="37">
        <f t="shared" si="12"/>
        <v>0</v>
      </c>
      <c r="Z42" s="37">
        <f t="shared" si="12"/>
        <v>0</v>
      </c>
      <c r="AA42" s="37">
        <f t="shared" si="12"/>
        <v>0</v>
      </c>
      <c r="AB42" s="37">
        <f t="shared" si="12"/>
        <v>0</v>
      </c>
      <c r="AC42" s="37">
        <f t="shared" si="12"/>
        <v>0</v>
      </c>
      <c r="AD42" s="37">
        <f t="shared" si="12"/>
        <v>0</v>
      </c>
      <c r="AE42" s="37">
        <f t="shared" si="12"/>
        <v>0</v>
      </c>
      <c r="AF42" s="37">
        <f t="shared" si="12"/>
        <v>0</v>
      </c>
      <c r="AG42" s="37">
        <f t="shared" si="12"/>
        <v>0</v>
      </c>
      <c r="AH42" s="37">
        <f t="shared" si="12"/>
        <v>0</v>
      </c>
      <c r="AI42" s="37">
        <f t="shared" si="12"/>
        <v>0</v>
      </c>
      <c r="AJ42" s="37">
        <f t="shared" si="12"/>
        <v>0</v>
      </c>
      <c r="AK42" s="37">
        <f t="shared" si="12"/>
        <v>0</v>
      </c>
      <c r="AL42" s="37">
        <f t="shared" si="12"/>
        <v>0</v>
      </c>
      <c r="AM42" s="37">
        <f t="shared" si="12"/>
        <v>0</v>
      </c>
      <c r="AN42" s="37">
        <f t="shared" si="12"/>
        <v>0</v>
      </c>
      <c r="AO42" s="37">
        <f t="shared" si="12"/>
        <v>0</v>
      </c>
      <c r="AP42" s="37">
        <f t="shared" si="12"/>
        <v>0</v>
      </c>
      <c r="AQ42" s="37">
        <f t="shared" si="12"/>
        <v>0</v>
      </c>
      <c r="AR42" s="37">
        <f>IFERROR(SUM(AR43:AR44),0)</f>
        <v>0</v>
      </c>
    </row>
    <row r="43" spans="2:44" x14ac:dyDescent="0.25">
      <c r="B43" s="60">
        <v>4.01</v>
      </c>
      <c r="C43" s="66" t="s">
        <v>63</v>
      </c>
      <c r="D43" s="1"/>
      <c r="E43" s="40" t="str">
        <f>IFERROR(F43/$F$13,"0%")</f>
        <v>0%</v>
      </c>
      <c r="F43" s="41" t="e">
        <f>SUM(H43,M43)</f>
        <v>#VALUE!</v>
      </c>
      <c r="G43" s="21"/>
      <c r="H43" s="42" t="e">
        <f>SUM(J43:K43)</f>
        <v>#VALUE!</v>
      </c>
      <c r="J43" s="43"/>
      <c r="K43" s="43" t="e">
        <f>SUMIF(Joinery_Cost,"TOTAL PAINT",joineryTotals)</f>
        <v>#VALUE!</v>
      </c>
      <c r="M43" s="44">
        <f>SUM(O43:AR43)</f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</row>
    <row r="44" spans="2:44" x14ac:dyDescent="0.25">
      <c r="B44" s="60">
        <v>4.0199999999999996</v>
      </c>
      <c r="C44" s="61" t="s">
        <v>50</v>
      </c>
      <c r="D44" s="1"/>
      <c r="E44" s="40" t="str">
        <f>IFERROR(F44/$F$13,"0%")</f>
        <v>0%</v>
      </c>
      <c r="F44" s="47">
        <f>SUM(H44,M44)</f>
        <v>0</v>
      </c>
      <c r="G44" s="21"/>
      <c r="H44" s="48">
        <f>SUM(J44:K44)</f>
        <v>0</v>
      </c>
      <c r="J44" s="49"/>
      <c r="K44" s="49"/>
      <c r="M44" s="50">
        <f>SUM(O44:AR44)</f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</row>
    <row r="45" spans="2:44" x14ac:dyDescent="0.25">
      <c r="B45" s="64"/>
      <c r="C45" s="65"/>
      <c r="D45" s="1"/>
      <c r="E45" s="14"/>
      <c r="F45" s="55"/>
      <c r="G45" s="21"/>
      <c r="H45" s="52"/>
      <c r="J45" s="57"/>
      <c r="K45" s="57"/>
      <c r="M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</row>
    <row r="46" spans="2:44" x14ac:dyDescent="0.25">
      <c r="B46" s="31">
        <v>5</v>
      </c>
      <c r="C46" s="59" t="s">
        <v>64</v>
      </c>
      <c r="D46" s="1"/>
      <c r="E46" s="33" t="str">
        <f>IFERROR(F46/$F$13,"0%")</f>
        <v>0%</v>
      </c>
      <c r="F46" s="34">
        <f>SUM(H46,M46)</f>
        <v>0</v>
      </c>
      <c r="G46" s="21"/>
      <c r="H46" s="35">
        <f>IFERROR(SUM(H47:H48),0)</f>
        <v>0</v>
      </c>
      <c r="J46" s="36">
        <f>IFERROR(SUM(J47:J48),0)</f>
        <v>0</v>
      </c>
      <c r="K46" s="36">
        <f>IFERROR(SUM(K47:K48),0)</f>
        <v>0</v>
      </c>
      <c r="M46" s="37">
        <f>IFERROR(SUM(O46:AR46),0)</f>
        <v>0</v>
      </c>
      <c r="O46" s="37">
        <f>IFERROR(SUM(O47:O48),0)</f>
        <v>0</v>
      </c>
      <c r="P46" s="37">
        <f t="shared" ref="P46:AQ46" si="13">IFERROR(SUM(P47:P48),0)</f>
        <v>0</v>
      </c>
      <c r="Q46" s="37">
        <f t="shared" si="13"/>
        <v>0</v>
      </c>
      <c r="R46" s="37">
        <f t="shared" si="13"/>
        <v>0</v>
      </c>
      <c r="S46" s="37">
        <f t="shared" si="13"/>
        <v>0</v>
      </c>
      <c r="T46" s="37">
        <f t="shared" si="13"/>
        <v>0</v>
      </c>
      <c r="U46" s="37">
        <f t="shared" si="13"/>
        <v>0</v>
      </c>
      <c r="V46" s="37">
        <f t="shared" si="13"/>
        <v>0</v>
      </c>
      <c r="W46" s="37">
        <f t="shared" si="13"/>
        <v>0</v>
      </c>
      <c r="X46" s="37">
        <f t="shared" si="13"/>
        <v>0</v>
      </c>
      <c r="Y46" s="37">
        <f t="shared" si="13"/>
        <v>0</v>
      </c>
      <c r="Z46" s="37">
        <f t="shared" si="13"/>
        <v>0</v>
      </c>
      <c r="AA46" s="37">
        <f t="shared" si="13"/>
        <v>0</v>
      </c>
      <c r="AB46" s="37">
        <f t="shared" si="13"/>
        <v>0</v>
      </c>
      <c r="AC46" s="37">
        <f t="shared" si="13"/>
        <v>0</v>
      </c>
      <c r="AD46" s="37">
        <f t="shared" si="13"/>
        <v>0</v>
      </c>
      <c r="AE46" s="37">
        <f t="shared" si="13"/>
        <v>0</v>
      </c>
      <c r="AF46" s="37">
        <f t="shared" si="13"/>
        <v>0</v>
      </c>
      <c r="AG46" s="37">
        <f t="shared" si="13"/>
        <v>0</v>
      </c>
      <c r="AH46" s="37">
        <f t="shared" si="13"/>
        <v>0</v>
      </c>
      <c r="AI46" s="37">
        <f t="shared" si="13"/>
        <v>0</v>
      </c>
      <c r="AJ46" s="37">
        <f t="shared" si="13"/>
        <v>0</v>
      </c>
      <c r="AK46" s="37">
        <f t="shared" si="13"/>
        <v>0</v>
      </c>
      <c r="AL46" s="37">
        <f t="shared" si="13"/>
        <v>0</v>
      </c>
      <c r="AM46" s="37">
        <f t="shared" si="13"/>
        <v>0</v>
      </c>
      <c r="AN46" s="37">
        <f t="shared" si="13"/>
        <v>0</v>
      </c>
      <c r="AO46" s="37">
        <f t="shared" si="13"/>
        <v>0</v>
      </c>
      <c r="AP46" s="37">
        <f t="shared" si="13"/>
        <v>0</v>
      </c>
      <c r="AQ46" s="37">
        <f t="shared" si="13"/>
        <v>0</v>
      </c>
      <c r="AR46" s="37">
        <f>IFERROR(SUM(AR47:AR48),0)</f>
        <v>0</v>
      </c>
    </row>
    <row r="47" spans="2:44" x14ac:dyDescent="0.25">
      <c r="B47" s="60">
        <v>5.01</v>
      </c>
      <c r="C47" s="66" t="s">
        <v>65</v>
      </c>
      <c r="D47" s="1"/>
      <c r="E47" s="40" t="str">
        <f>IFERROR(F47/$F$13,"0%")</f>
        <v>0%</v>
      </c>
      <c r="F47" s="41" t="e">
        <f>SUM(H47,M47)</f>
        <v>#VALUE!</v>
      </c>
      <c r="G47" s="21"/>
      <c r="H47" s="42" t="e">
        <f>SUM(J47:K47)</f>
        <v>#VALUE!</v>
      </c>
      <c r="J47" s="49"/>
      <c r="K47" s="67" t="e">
        <f>SUMIF(JoineryNumber,"DRW",joineryTotals)</f>
        <v>#VALUE!</v>
      </c>
      <c r="M47" s="44">
        <f>SUM(O47:AR47)</f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</row>
    <row r="48" spans="2:44" x14ac:dyDescent="0.25">
      <c r="B48" s="68">
        <v>5.0199999999999996</v>
      </c>
      <c r="C48" s="61" t="s">
        <v>66</v>
      </c>
      <c r="D48" s="1"/>
      <c r="E48" s="40" t="str">
        <f>IFERROR(F48/$F$13,"0%")</f>
        <v>0%</v>
      </c>
      <c r="F48" s="51" t="e">
        <f>SUM(H48,M48)</f>
        <v>#VALUE!</v>
      </c>
      <c r="G48" s="21"/>
      <c r="H48" s="48" t="e">
        <f>SUM(J48:K48)</f>
        <v>#VALUE!</v>
      </c>
      <c r="J48" s="49" t="e">
        <f>SUMIF([1]Spreadsheet!$A$5:$A$5087,C48,[1]Spreadsheet!$S$5:$S$5087)</f>
        <v>#VALUE!</v>
      </c>
      <c r="K48" s="49"/>
      <c r="M48" s="50">
        <f>SUM(O48:AR48)</f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</row>
    <row r="49" spans="2:44" x14ac:dyDescent="0.25">
      <c r="B49" s="69"/>
      <c r="C49" s="70"/>
      <c r="D49" s="1"/>
      <c r="E49" s="14"/>
      <c r="F49" s="55"/>
      <c r="G49" s="21"/>
      <c r="H49" s="52"/>
      <c r="J49" s="57"/>
      <c r="K49" s="57"/>
      <c r="M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</row>
    <row r="50" spans="2:44" x14ac:dyDescent="0.25">
      <c r="B50" s="31">
        <v>6</v>
      </c>
      <c r="C50" s="32" t="s">
        <v>67</v>
      </c>
      <c r="D50" s="1"/>
      <c r="E50" s="33" t="str">
        <f>IFERROR(F50/$F$13,"0%")</f>
        <v>0%</v>
      </c>
      <c r="F50" s="34">
        <f>SUM(H50,M50)</f>
        <v>0</v>
      </c>
      <c r="G50" s="21"/>
      <c r="H50" s="35">
        <f>IFERROR(SUM(H51:H56),0)</f>
        <v>0</v>
      </c>
      <c r="J50" s="36">
        <f>IFERROR(SUM(J51:J56),0)</f>
        <v>0</v>
      </c>
      <c r="K50" s="36">
        <f>IFERROR(SUM(K51:K56),0)</f>
        <v>0</v>
      </c>
      <c r="M50" s="37">
        <f>IFERROR(SUM(O50:AR50),0)</f>
        <v>0</v>
      </c>
      <c r="O50" s="37">
        <f>IFERROR(SUM(O51:O56),0)</f>
        <v>0</v>
      </c>
      <c r="P50" s="37">
        <f t="shared" ref="P50:AQ50" si="14">IFERROR(SUM(P51:P56),0)</f>
        <v>0</v>
      </c>
      <c r="Q50" s="37">
        <f t="shared" si="14"/>
        <v>0</v>
      </c>
      <c r="R50" s="37">
        <f t="shared" si="14"/>
        <v>0</v>
      </c>
      <c r="S50" s="37">
        <f t="shared" si="14"/>
        <v>0</v>
      </c>
      <c r="T50" s="37">
        <f t="shared" si="14"/>
        <v>0</v>
      </c>
      <c r="U50" s="37">
        <f t="shared" si="14"/>
        <v>0</v>
      </c>
      <c r="V50" s="37">
        <f t="shared" si="14"/>
        <v>0</v>
      </c>
      <c r="W50" s="37">
        <f t="shared" si="14"/>
        <v>0</v>
      </c>
      <c r="X50" s="37">
        <f t="shared" si="14"/>
        <v>0</v>
      </c>
      <c r="Y50" s="37">
        <f t="shared" si="14"/>
        <v>0</v>
      </c>
      <c r="Z50" s="37">
        <f t="shared" si="14"/>
        <v>0</v>
      </c>
      <c r="AA50" s="37">
        <f t="shared" si="14"/>
        <v>0</v>
      </c>
      <c r="AB50" s="37">
        <f t="shared" si="14"/>
        <v>0</v>
      </c>
      <c r="AC50" s="37">
        <f t="shared" si="14"/>
        <v>0</v>
      </c>
      <c r="AD50" s="37">
        <f t="shared" si="14"/>
        <v>0</v>
      </c>
      <c r="AE50" s="37">
        <f t="shared" si="14"/>
        <v>0</v>
      </c>
      <c r="AF50" s="37">
        <f t="shared" si="14"/>
        <v>0</v>
      </c>
      <c r="AG50" s="37">
        <f t="shared" si="14"/>
        <v>0</v>
      </c>
      <c r="AH50" s="37">
        <f t="shared" si="14"/>
        <v>0</v>
      </c>
      <c r="AI50" s="37">
        <f t="shared" si="14"/>
        <v>0</v>
      </c>
      <c r="AJ50" s="37">
        <f t="shared" si="14"/>
        <v>0</v>
      </c>
      <c r="AK50" s="37">
        <f t="shared" si="14"/>
        <v>0</v>
      </c>
      <c r="AL50" s="37">
        <f t="shared" si="14"/>
        <v>0</v>
      </c>
      <c r="AM50" s="37">
        <f t="shared" si="14"/>
        <v>0</v>
      </c>
      <c r="AN50" s="37">
        <f t="shared" si="14"/>
        <v>0</v>
      </c>
      <c r="AO50" s="37">
        <f t="shared" si="14"/>
        <v>0</v>
      </c>
      <c r="AP50" s="37">
        <f t="shared" si="14"/>
        <v>0</v>
      </c>
      <c r="AQ50" s="37">
        <f t="shared" si="14"/>
        <v>0</v>
      </c>
      <c r="AR50" s="37">
        <f>IFERROR(SUM(AR51:AR56),0)</f>
        <v>0</v>
      </c>
    </row>
    <row r="51" spans="2:44" x14ac:dyDescent="0.25">
      <c r="B51" s="60">
        <v>6.01</v>
      </c>
      <c r="C51" s="46" t="s">
        <v>68</v>
      </c>
      <c r="D51" s="1"/>
      <c r="E51" s="40" t="str">
        <f t="shared" ref="E51:E56" si="15">IFERROR(F51/$F$13,"0%")</f>
        <v>0%</v>
      </c>
      <c r="F51" s="41" t="e">
        <f t="shared" ref="F51:F56" si="16">SUM(H51,M51)</f>
        <v>#VALUE!</v>
      </c>
      <c r="G51" s="21"/>
      <c r="H51" s="42" t="e">
        <f t="shared" ref="H51:H56" si="17">SUM(J51:K51)</f>
        <v>#VALUE!</v>
      </c>
      <c r="J51" s="43"/>
      <c r="K51" s="43" t="e">
        <f>SUM(SUMIF(JoineryNumber,{"CNC","EDG","MAC"},joineryTotals))</f>
        <v>#VALUE!</v>
      </c>
      <c r="M51" s="44">
        <f t="shared" ref="M51:M56" si="18">SUM(O51:AR51)</f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</row>
    <row r="52" spans="2:44" x14ac:dyDescent="0.25">
      <c r="B52" s="45">
        <v>6.02</v>
      </c>
      <c r="C52" s="46" t="s">
        <v>69</v>
      </c>
      <c r="D52" s="1"/>
      <c r="E52" s="40" t="str">
        <f t="shared" si="15"/>
        <v>0%</v>
      </c>
      <c r="F52" s="47">
        <f t="shared" si="16"/>
        <v>0</v>
      </c>
      <c r="G52" s="21"/>
      <c r="H52" s="48">
        <f t="shared" si="17"/>
        <v>0</v>
      </c>
      <c r="J52" s="49"/>
      <c r="K52" s="49"/>
      <c r="M52" s="50">
        <f t="shared" si="18"/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</row>
    <row r="53" spans="2:44" x14ac:dyDescent="0.25">
      <c r="B53" s="45">
        <v>6.03</v>
      </c>
      <c r="C53" s="46" t="s">
        <v>70</v>
      </c>
      <c r="D53" s="1"/>
      <c r="E53" s="40" t="str">
        <f t="shared" si="15"/>
        <v>0%</v>
      </c>
      <c r="F53" s="47" t="e">
        <f t="shared" si="16"/>
        <v>#VALUE!</v>
      </c>
      <c r="G53" s="21"/>
      <c r="H53" s="48" t="e">
        <f t="shared" si="17"/>
        <v>#VALUE!</v>
      </c>
      <c r="J53" s="49"/>
      <c r="K53" s="49" t="e">
        <f>SUM(SUMIF(JoineryNumber,{"BEN","MIS"},joineryTotals))</f>
        <v>#VALUE!</v>
      </c>
      <c r="M53" s="50">
        <f t="shared" si="18"/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</row>
    <row r="54" spans="2:44" x14ac:dyDescent="0.25">
      <c r="B54" s="45">
        <v>6.04</v>
      </c>
      <c r="C54" s="46" t="s">
        <v>71</v>
      </c>
      <c r="D54" s="1"/>
      <c r="E54" s="40" t="str">
        <f t="shared" si="15"/>
        <v>0%</v>
      </c>
      <c r="F54" s="47" t="e">
        <f t="shared" si="16"/>
        <v>#VALUE!</v>
      </c>
      <c r="G54" s="21"/>
      <c r="H54" s="48" t="e">
        <f t="shared" si="17"/>
        <v>#VALUE!</v>
      </c>
      <c r="J54" s="49"/>
      <c r="K54" s="49" t="e">
        <f>SUMIF(JoineryNumber,"HAND",joineryTotals)</f>
        <v>#VALUE!</v>
      </c>
      <c r="M54" s="50">
        <f t="shared" si="18"/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</row>
    <row r="55" spans="2:44" x14ac:dyDescent="0.25">
      <c r="B55" s="45">
        <v>6.05</v>
      </c>
      <c r="C55" s="46" t="s">
        <v>72</v>
      </c>
      <c r="D55" s="1"/>
      <c r="E55" s="40" t="str">
        <f t="shared" si="15"/>
        <v>0%</v>
      </c>
      <c r="F55" s="47" t="e">
        <f t="shared" si="16"/>
        <v>#VALUE!</v>
      </c>
      <c r="G55" s="21"/>
      <c r="H55" s="48" t="e">
        <f t="shared" si="17"/>
        <v>#VALUE!</v>
      </c>
      <c r="J55" s="49"/>
      <c r="K55" s="49" t="e">
        <f>SUMIF(JoineryNumber,"PALL",joineryTotals)</f>
        <v>#VALUE!</v>
      </c>
      <c r="M55" s="50">
        <f t="shared" si="18"/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</row>
    <row r="56" spans="2:44" x14ac:dyDescent="0.25">
      <c r="B56" s="45">
        <v>6.06</v>
      </c>
      <c r="C56" s="46" t="s">
        <v>50</v>
      </c>
      <c r="D56" s="1"/>
      <c r="E56" s="40" t="str">
        <f t="shared" si="15"/>
        <v>0%</v>
      </c>
      <c r="F56" s="47">
        <f t="shared" si="16"/>
        <v>0</v>
      </c>
      <c r="G56" s="21"/>
      <c r="H56" s="48">
        <f t="shared" si="17"/>
        <v>0</v>
      </c>
      <c r="J56" s="49"/>
      <c r="K56" s="49"/>
      <c r="M56" s="50">
        <f t="shared" si="18"/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</row>
    <row r="57" spans="2:44" x14ac:dyDescent="0.25">
      <c r="B57" s="64"/>
      <c r="C57" s="65"/>
      <c r="D57" s="1"/>
      <c r="E57" s="14"/>
      <c r="F57" s="55"/>
      <c r="G57" s="21"/>
      <c r="H57" s="56"/>
      <c r="J57" s="57"/>
      <c r="K57" s="57"/>
      <c r="M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</row>
    <row r="58" spans="2:44" x14ac:dyDescent="0.25">
      <c r="B58" s="31">
        <v>7</v>
      </c>
      <c r="C58" s="32" t="s">
        <v>73</v>
      </c>
      <c r="D58" s="1"/>
      <c r="E58" s="33" t="str">
        <f t="shared" ref="E58:E67" si="19">IFERROR(F58/$F$13,"0%")</f>
        <v>0%</v>
      </c>
      <c r="F58" s="34">
        <f>SUM(H58,M58)</f>
        <v>0</v>
      </c>
      <c r="G58" s="21"/>
      <c r="H58" s="35">
        <f>IFERROR(SUM(H59:H67),0)</f>
        <v>0</v>
      </c>
      <c r="J58" s="36">
        <f>IFERROR(SUM(J59:J67),0)</f>
        <v>0</v>
      </c>
      <c r="K58" s="36">
        <f>IFERROR(SUM(K59:K67),0)</f>
        <v>0</v>
      </c>
      <c r="M58" s="37">
        <f>IFERROR(SUM(O58:AR58),0)</f>
        <v>0</v>
      </c>
      <c r="O58" s="37">
        <f>IFERROR(SUM(O59:O67),0)</f>
        <v>0</v>
      </c>
      <c r="P58" s="37">
        <f t="shared" ref="P58:AQ58" si="20">IFERROR(SUM(P59:P67),0)</f>
        <v>0</v>
      </c>
      <c r="Q58" s="37">
        <f t="shared" si="20"/>
        <v>0</v>
      </c>
      <c r="R58" s="37">
        <f t="shared" si="20"/>
        <v>0</v>
      </c>
      <c r="S58" s="37">
        <f t="shared" si="20"/>
        <v>0</v>
      </c>
      <c r="T58" s="37">
        <f t="shared" si="20"/>
        <v>0</v>
      </c>
      <c r="U58" s="37">
        <f t="shared" si="20"/>
        <v>0</v>
      </c>
      <c r="V58" s="37">
        <f t="shared" si="20"/>
        <v>0</v>
      </c>
      <c r="W58" s="37">
        <f t="shared" si="20"/>
        <v>0</v>
      </c>
      <c r="X58" s="37">
        <f t="shared" si="20"/>
        <v>0</v>
      </c>
      <c r="Y58" s="37">
        <f t="shared" si="20"/>
        <v>0</v>
      </c>
      <c r="Z58" s="37">
        <f t="shared" si="20"/>
        <v>0</v>
      </c>
      <c r="AA58" s="37">
        <f t="shared" si="20"/>
        <v>0</v>
      </c>
      <c r="AB58" s="37">
        <f t="shared" si="20"/>
        <v>0</v>
      </c>
      <c r="AC58" s="37">
        <f t="shared" si="20"/>
        <v>0</v>
      </c>
      <c r="AD58" s="37">
        <f t="shared" si="20"/>
        <v>0</v>
      </c>
      <c r="AE58" s="37">
        <f t="shared" si="20"/>
        <v>0</v>
      </c>
      <c r="AF58" s="37">
        <f t="shared" si="20"/>
        <v>0</v>
      </c>
      <c r="AG58" s="37">
        <f t="shared" si="20"/>
        <v>0</v>
      </c>
      <c r="AH58" s="37">
        <f t="shared" si="20"/>
        <v>0</v>
      </c>
      <c r="AI58" s="37">
        <f t="shared" si="20"/>
        <v>0</v>
      </c>
      <c r="AJ58" s="37">
        <f t="shared" si="20"/>
        <v>0</v>
      </c>
      <c r="AK58" s="37">
        <f t="shared" si="20"/>
        <v>0</v>
      </c>
      <c r="AL58" s="37">
        <f t="shared" si="20"/>
        <v>0</v>
      </c>
      <c r="AM58" s="37">
        <f t="shared" si="20"/>
        <v>0</v>
      </c>
      <c r="AN58" s="37">
        <f t="shared" si="20"/>
        <v>0</v>
      </c>
      <c r="AO58" s="37">
        <f t="shared" si="20"/>
        <v>0</v>
      </c>
      <c r="AP58" s="37">
        <f t="shared" si="20"/>
        <v>0</v>
      </c>
      <c r="AQ58" s="37">
        <f t="shared" si="20"/>
        <v>0</v>
      </c>
      <c r="AR58" s="37">
        <f>IFERROR(SUM(AR59:AR67),0)</f>
        <v>0</v>
      </c>
    </row>
    <row r="59" spans="2:44" x14ac:dyDescent="0.25">
      <c r="B59" s="38">
        <v>7.01</v>
      </c>
      <c r="C59" s="39" t="s">
        <v>74</v>
      </c>
      <c r="D59" s="1"/>
      <c r="E59" s="40" t="str">
        <f t="shared" si="19"/>
        <v>0%</v>
      </c>
      <c r="F59" s="41" t="e">
        <f t="shared" ref="F59:F67" si="21">SUM(H59,M59)</f>
        <v>#VALUE!</v>
      </c>
      <c r="G59" s="21"/>
      <c r="H59" s="42" t="e">
        <f t="shared" ref="H59:H67" si="22">SUM(J59:K59)</f>
        <v>#VALUE!</v>
      </c>
      <c r="J59" s="49" t="e">
        <f>SUMIF([1]Spreadsheet!$A$5:$A$5087,C59,[1]Spreadsheet!$S$5:$S$5087)</f>
        <v>#VALUE!</v>
      </c>
      <c r="K59" s="49"/>
      <c r="M59" s="44">
        <f t="shared" ref="M59:M67" si="23">SUM(O59:AR59)</f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</row>
    <row r="60" spans="2:44" x14ac:dyDescent="0.25">
      <c r="B60" s="45">
        <v>7.02</v>
      </c>
      <c r="C60" s="46" t="s">
        <v>75</v>
      </c>
      <c r="D60" s="1"/>
      <c r="E60" s="40" t="str">
        <f t="shared" si="19"/>
        <v>0%</v>
      </c>
      <c r="F60" s="47" t="e">
        <f t="shared" si="21"/>
        <v>#VALUE!</v>
      </c>
      <c r="G60" s="21"/>
      <c r="H60" s="48" t="e">
        <f t="shared" si="22"/>
        <v>#VALUE!</v>
      </c>
      <c r="J60" s="49" t="e">
        <f>SUMIF([1]Spreadsheet!$A$5:$A$5087,C60,[1]Spreadsheet!$S$5:$S$5087)</f>
        <v>#VALUE!</v>
      </c>
      <c r="K60" s="49"/>
      <c r="M60" s="50">
        <f t="shared" si="23"/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0</v>
      </c>
    </row>
    <row r="61" spans="2:44" x14ac:dyDescent="0.25">
      <c r="B61" s="45">
        <v>7.03</v>
      </c>
      <c r="C61" s="46" t="s">
        <v>76</v>
      </c>
      <c r="D61" s="1"/>
      <c r="E61" s="40" t="str">
        <f t="shared" si="19"/>
        <v>0%</v>
      </c>
      <c r="F61" s="51" t="e">
        <f t="shared" si="21"/>
        <v>#VALUE!</v>
      </c>
      <c r="G61" s="21"/>
      <c r="H61" s="48" t="e">
        <f t="shared" si="22"/>
        <v>#VALUE!</v>
      </c>
      <c r="J61" s="49" t="e">
        <f>SUMIF([1]Spreadsheet!$A$5:$A$5087,C61,[1]Spreadsheet!$S$5:$S$5087)</f>
        <v>#VALUE!</v>
      </c>
      <c r="K61" s="49"/>
      <c r="M61" s="50">
        <f t="shared" si="23"/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</row>
    <row r="62" spans="2:44" x14ac:dyDescent="0.25">
      <c r="B62" s="45">
        <v>7.04</v>
      </c>
      <c r="C62" s="46" t="s">
        <v>77</v>
      </c>
      <c r="D62" s="1"/>
      <c r="E62" s="40" t="str">
        <f t="shared" si="19"/>
        <v>0%</v>
      </c>
      <c r="F62" s="51" t="e">
        <f t="shared" si="21"/>
        <v>#VALUE!</v>
      </c>
      <c r="G62" s="21"/>
      <c r="H62" s="48" t="e">
        <f t="shared" si="22"/>
        <v>#VALUE!</v>
      </c>
      <c r="J62" s="49" t="e">
        <f>SUMIF([1]Spreadsheet!$A$5:$A$5087,C62,[1]Spreadsheet!$S$5:$S$5087)</f>
        <v>#VALUE!</v>
      </c>
      <c r="K62" s="49"/>
      <c r="M62" s="50">
        <f t="shared" si="23"/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</row>
    <row r="63" spans="2:44" x14ac:dyDescent="0.25">
      <c r="B63" s="45">
        <v>7.05</v>
      </c>
      <c r="C63" s="46" t="s">
        <v>78</v>
      </c>
      <c r="D63" s="1"/>
      <c r="E63" s="40" t="str">
        <f t="shared" si="19"/>
        <v>0%</v>
      </c>
      <c r="F63" s="51" t="e">
        <f t="shared" si="21"/>
        <v>#VALUE!</v>
      </c>
      <c r="G63" s="21"/>
      <c r="H63" s="48" t="e">
        <f t="shared" si="22"/>
        <v>#VALUE!</v>
      </c>
      <c r="J63" s="49" t="e">
        <f>SUMIF([1]Spreadsheet!$A$5:$A$5087,C63,[1]Spreadsheet!$S$5:$S$5087)</f>
        <v>#VALUE!</v>
      </c>
      <c r="K63" s="49"/>
      <c r="M63" s="50">
        <f t="shared" si="23"/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</row>
    <row r="64" spans="2:44" x14ac:dyDescent="0.25">
      <c r="B64" s="45">
        <v>7.06</v>
      </c>
      <c r="C64" s="46" t="s">
        <v>79</v>
      </c>
      <c r="D64" s="1"/>
      <c r="E64" s="40" t="str">
        <f t="shared" si="19"/>
        <v>0%</v>
      </c>
      <c r="F64" s="51" t="e">
        <f t="shared" si="21"/>
        <v>#VALUE!</v>
      </c>
      <c r="G64" s="21"/>
      <c r="H64" s="48" t="e">
        <f t="shared" si="22"/>
        <v>#VALUE!</v>
      </c>
      <c r="J64" s="49" t="e">
        <f>SUMIF([1]Spreadsheet!$A$5:$A$5087,C64,[1]Spreadsheet!$S$5:$S$5087)</f>
        <v>#VALUE!</v>
      </c>
      <c r="K64" s="49"/>
      <c r="M64" s="50">
        <f t="shared" si="23"/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</row>
    <row r="65" spans="2:44" x14ac:dyDescent="0.25">
      <c r="B65" s="45">
        <v>7.07</v>
      </c>
      <c r="C65" s="46" t="s">
        <v>80</v>
      </c>
      <c r="D65" s="1"/>
      <c r="E65" s="40" t="str">
        <f t="shared" si="19"/>
        <v>0%</v>
      </c>
      <c r="F65" s="47" t="e">
        <f t="shared" si="21"/>
        <v>#VALUE!</v>
      </c>
      <c r="G65" s="21"/>
      <c r="H65" s="48" t="e">
        <f t="shared" si="22"/>
        <v>#VALUE!</v>
      </c>
      <c r="J65" s="49" t="e">
        <f>SUMIF([1]Spreadsheet!$A$5:$A$5087,C65,[1]Spreadsheet!$S$5:$S$5087)</f>
        <v>#VALUE!</v>
      </c>
      <c r="K65" s="49"/>
      <c r="M65" s="50">
        <f t="shared" si="23"/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</row>
    <row r="66" spans="2:44" x14ac:dyDescent="0.25">
      <c r="B66" s="45">
        <v>7.08</v>
      </c>
      <c r="C66" s="46" t="s">
        <v>81</v>
      </c>
      <c r="D66" s="1"/>
      <c r="E66" s="40" t="str">
        <f t="shared" si="19"/>
        <v>0%</v>
      </c>
      <c r="F66" s="47" t="e">
        <f t="shared" si="21"/>
        <v>#VALUE!</v>
      </c>
      <c r="G66" s="21"/>
      <c r="H66" s="48" t="e">
        <f t="shared" si="22"/>
        <v>#VALUE!</v>
      </c>
      <c r="J66" s="49" t="e">
        <f>SUMIF([1]Spreadsheet!$A$5:$A$5087,C66,[1]Spreadsheet!$S$5:$S$5087)</f>
        <v>#VALUE!</v>
      </c>
      <c r="K66" s="49"/>
      <c r="M66" s="50">
        <f t="shared" si="23"/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</row>
    <row r="67" spans="2:44" x14ac:dyDescent="0.25">
      <c r="B67" s="45">
        <v>7.09</v>
      </c>
      <c r="C67" s="46" t="s">
        <v>50</v>
      </c>
      <c r="D67" s="1"/>
      <c r="E67" s="40" t="str">
        <f t="shared" si="19"/>
        <v>0%</v>
      </c>
      <c r="F67" s="47">
        <f t="shared" si="21"/>
        <v>0</v>
      </c>
      <c r="G67" s="21"/>
      <c r="H67" s="48">
        <f t="shared" si="22"/>
        <v>0</v>
      </c>
      <c r="J67" s="49"/>
      <c r="K67" s="49"/>
      <c r="M67" s="50">
        <f t="shared" si="23"/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</row>
    <row r="68" spans="2:44" x14ac:dyDescent="0.25">
      <c r="B68" s="69"/>
      <c r="C68" s="70"/>
      <c r="D68" s="1"/>
      <c r="E68" s="14"/>
      <c r="F68" s="55"/>
      <c r="G68" s="21"/>
      <c r="H68" s="48"/>
      <c r="J68" s="49"/>
      <c r="K68" s="57"/>
      <c r="M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</row>
    <row r="69" spans="2:44" x14ac:dyDescent="0.25">
      <c r="B69" s="31">
        <v>8</v>
      </c>
      <c r="C69" s="32" t="s">
        <v>82</v>
      </c>
      <c r="D69" s="1"/>
      <c r="E69" s="33" t="str">
        <f>IFERROR(F69/$F$13,"0%")</f>
        <v>0%</v>
      </c>
      <c r="F69" s="34">
        <f>SUM(H69,M69)</f>
        <v>0</v>
      </c>
      <c r="G69" s="21"/>
      <c r="H69" s="35">
        <f>IFERROR(SUM(H70:H72),0)</f>
        <v>0</v>
      </c>
      <c r="J69" s="36">
        <f>IFERROR(SUM(J70:J72),0)</f>
        <v>0</v>
      </c>
      <c r="K69" s="36">
        <f>IFERROR(SUM(K70:K72),0)</f>
        <v>0</v>
      </c>
      <c r="M69" s="37">
        <f>IFERROR(SUM(O69:AR69),0)</f>
        <v>0</v>
      </c>
      <c r="O69" s="37">
        <f>IFERROR(SUM(O70:O72),0)</f>
        <v>0</v>
      </c>
      <c r="P69" s="37">
        <f t="shared" ref="P69:AQ69" si="24">IFERROR(SUM(P70:P72),0)</f>
        <v>0</v>
      </c>
      <c r="Q69" s="37">
        <f t="shared" si="24"/>
        <v>0</v>
      </c>
      <c r="R69" s="37">
        <f t="shared" si="24"/>
        <v>0</v>
      </c>
      <c r="S69" s="37">
        <f t="shared" si="24"/>
        <v>0</v>
      </c>
      <c r="T69" s="37">
        <f t="shared" si="24"/>
        <v>0</v>
      </c>
      <c r="U69" s="37">
        <f t="shared" si="24"/>
        <v>0</v>
      </c>
      <c r="V69" s="37">
        <f t="shared" si="24"/>
        <v>0</v>
      </c>
      <c r="W69" s="37">
        <f t="shared" si="24"/>
        <v>0</v>
      </c>
      <c r="X69" s="37">
        <f t="shared" si="24"/>
        <v>0</v>
      </c>
      <c r="Y69" s="37">
        <f t="shared" si="24"/>
        <v>0</v>
      </c>
      <c r="Z69" s="37">
        <f t="shared" si="24"/>
        <v>0</v>
      </c>
      <c r="AA69" s="37">
        <f t="shared" si="24"/>
        <v>0</v>
      </c>
      <c r="AB69" s="37">
        <f t="shared" si="24"/>
        <v>0</v>
      </c>
      <c r="AC69" s="37">
        <f t="shared" si="24"/>
        <v>0</v>
      </c>
      <c r="AD69" s="37">
        <f t="shared" si="24"/>
        <v>0</v>
      </c>
      <c r="AE69" s="37">
        <f t="shared" si="24"/>
        <v>0</v>
      </c>
      <c r="AF69" s="37">
        <f t="shared" si="24"/>
        <v>0</v>
      </c>
      <c r="AG69" s="37">
        <f t="shared" si="24"/>
        <v>0</v>
      </c>
      <c r="AH69" s="37">
        <f t="shared" si="24"/>
        <v>0</v>
      </c>
      <c r="AI69" s="37">
        <f t="shared" si="24"/>
        <v>0</v>
      </c>
      <c r="AJ69" s="37">
        <f t="shared" si="24"/>
        <v>0</v>
      </c>
      <c r="AK69" s="37">
        <f t="shared" si="24"/>
        <v>0</v>
      </c>
      <c r="AL69" s="37">
        <f t="shared" si="24"/>
        <v>0</v>
      </c>
      <c r="AM69" s="37">
        <f t="shared" si="24"/>
        <v>0</v>
      </c>
      <c r="AN69" s="37">
        <f t="shared" si="24"/>
        <v>0</v>
      </c>
      <c r="AO69" s="37">
        <f t="shared" si="24"/>
        <v>0</v>
      </c>
      <c r="AP69" s="37">
        <f t="shared" si="24"/>
        <v>0</v>
      </c>
      <c r="AQ69" s="37">
        <f t="shared" si="24"/>
        <v>0</v>
      </c>
      <c r="AR69" s="37">
        <f>IFERROR(SUM(AR70:AR72),0)</f>
        <v>0</v>
      </c>
    </row>
    <row r="70" spans="2:44" x14ac:dyDescent="0.25">
      <c r="B70" s="38">
        <v>8.01</v>
      </c>
      <c r="C70" s="39" t="s">
        <v>83</v>
      </c>
      <c r="D70" s="1"/>
      <c r="E70" s="40" t="str">
        <f>IFERROR(F70/$F$13,"0%")</f>
        <v>0%</v>
      </c>
      <c r="F70" s="41" t="e">
        <f>SUM(H70,M70)</f>
        <v>#VALUE!</v>
      </c>
      <c r="G70" s="21"/>
      <c r="H70" s="48" t="e">
        <f>SUM(J70:K70)</f>
        <v>#VALUE!</v>
      </c>
      <c r="J70" s="49" t="e">
        <f>SUMIF([1]Spreadsheet!$A$5:$A$5087,C70,[1]Spreadsheet!$S$5:$S$5087)</f>
        <v>#VALUE!</v>
      </c>
      <c r="K70" s="49"/>
      <c r="M70" s="44">
        <f>SUM(O70:AR70)</f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</row>
    <row r="71" spans="2:44" x14ac:dyDescent="0.25">
      <c r="B71" s="45">
        <v>8.02</v>
      </c>
      <c r="C71" s="46" t="s">
        <v>84</v>
      </c>
      <c r="D71" s="1"/>
      <c r="E71" s="40" t="str">
        <f>IFERROR(F71/$F$13,"0%")</f>
        <v>0%</v>
      </c>
      <c r="F71" s="47" t="e">
        <f>SUM(H71,M71)</f>
        <v>#VALUE!</v>
      </c>
      <c r="G71" s="21"/>
      <c r="H71" s="48" t="e">
        <f>SUM(J71:K71)</f>
        <v>#VALUE!</v>
      </c>
      <c r="J71" s="49" t="e">
        <f>SUMIF([1]Spreadsheet!$A$5:$A$5087,C71,[1]Spreadsheet!$S$5:$S$5087)</f>
        <v>#VALUE!</v>
      </c>
      <c r="K71" s="49" t="e">
        <f>SUMIF(Joinery_Cost,"TOTAL TRANSPORT",joineryTotals)</f>
        <v>#VALUE!</v>
      </c>
      <c r="M71" s="50">
        <f>SUM(O71:AR71)</f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</row>
    <row r="72" spans="2:44" x14ac:dyDescent="0.25">
      <c r="B72" s="45">
        <v>8.0299999999999994</v>
      </c>
      <c r="C72" s="46" t="s">
        <v>85</v>
      </c>
      <c r="D72" s="1"/>
      <c r="E72" s="40" t="str">
        <f>IFERROR(F72/$F$13,"0%")</f>
        <v>0%</v>
      </c>
      <c r="F72" s="51" t="e">
        <f>SUM(H72,M72)</f>
        <v>#VALUE!</v>
      </c>
      <c r="G72" s="21"/>
      <c r="H72" s="48" t="e">
        <f>SUM(J72:K72)</f>
        <v>#VALUE!</v>
      </c>
      <c r="J72" s="49" t="e">
        <f>SUMIF([1]Spreadsheet!$A$5:$A$5087,C72,[1]Spreadsheet!$S$5:$S$5087)</f>
        <v>#VALUE!</v>
      </c>
      <c r="K72" s="49"/>
      <c r="M72" s="50">
        <f>SUM(O72:AR72)</f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</row>
    <row r="73" spans="2:44" ht="15.75" thickBot="1" x14ac:dyDescent="0.3">
      <c r="B73" s="71"/>
      <c r="C73" s="72"/>
      <c r="D73" s="1"/>
      <c r="E73" s="14"/>
      <c r="F73" s="51"/>
      <c r="G73" s="21"/>
      <c r="H73" s="56"/>
      <c r="J73" s="73"/>
      <c r="K73" s="73"/>
      <c r="M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</row>
  </sheetData>
  <mergeCells count="14">
    <mergeCell ref="B1:C1"/>
    <mergeCell ref="B2:C2"/>
    <mergeCell ref="B3:C4"/>
    <mergeCell ref="D5:E5"/>
    <mergeCell ref="B6:C6"/>
    <mergeCell ref="D6:E6"/>
    <mergeCell ref="B10:C10"/>
    <mergeCell ref="D10:E10"/>
    <mergeCell ref="B7:C7"/>
    <mergeCell ref="D7:E7"/>
    <mergeCell ref="B8:C8"/>
    <mergeCell ref="D8:E8"/>
    <mergeCell ref="B9:C9"/>
    <mergeCell ref="D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Dummy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Quintana</dc:creator>
  <cp:lastModifiedBy>Dan Languedoc</cp:lastModifiedBy>
  <dcterms:created xsi:type="dcterms:W3CDTF">2020-03-23T04:09:35Z</dcterms:created>
  <dcterms:modified xsi:type="dcterms:W3CDTF">2020-03-23T11:52:25Z</dcterms:modified>
</cp:coreProperties>
</file>